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CFO\FinAcct\AcctgRpt\financial reporting\FY2025 Financial Reporting\Annual Report\Financial Transparency\"/>
    </mc:Choice>
  </mc:AlternateContent>
  <xr:revisionPtr revIDLastSave="0" documentId="13_ncr:1_{4D1C0D6F-6C85-482B-9ECC-0A62D766883D}" xr6:coauthVersionLast="47" xr6:coauthVersionMax="47" xr10:uidLastSave="{00000000-0000-0000-0000-000000000000}"/>
  <bookViews>
    <workbookView xWindow="28680" yWindow="1740" windowWidth="29040" windowHeight="15720" xr2:uid="{00000000-000D-0000-FFFF-FFFF00000000}"/>
  </bookViews>
  <sheets>
    <sheet name="WAPA" sheetId="13" r:id="rId1"/>
    <sheet name="CRSP" sheetId="6" r:id="rId2"/>
    <sheet name="DSW" sheetId="7" r:id="rId3"/>
    <sheet name="HQ" sheetId="8" r:id="rId4"/>
    <sheet name="RMR" sheetId="9" r:id="rId5"/>
    <sheet name="SNR" sheetId="10" r:id="rId6"/>
    <sheet name="TIP" sheetId="11" r:id="rId7"/>
    <sheet name="UGP" sheetId="12" r:id="rId8"/>
  </sheets>
  <definedNames>
    <definedName name="Copy_of_WAPAhoursfy2017">#REF!</definedName>
    <definedName name="_xlnm.Print_Area" localSheetId="1">CRSP!$A$1:$S$20</definedName>
    <definedName name="_xlnm.Print_Area" localSheetId="2">DSW!$A$1:$S$20</definedName>
    <definedName name="_xlnm.Print_Area" localSheetId="3">HQ!$A$1:$S$20</definedName>
    <definedName name="_xlnm.Print_Area" localSheetId="4">RMR!$A$1:$S$20</definedName>
    <definedName name="_xlnm.Print_Area" localSheetId="5">SNR!$A$1:$S$20</definedName>
    <definedName name="_xlnm.Print_Area" localSheetId="6">TIP!$A$1:$S$20</definedName>
    <definedName name="_xlnm.Print_Area" localSheetId="7">UGP!$A$1:$S$20</definedName>
    <definedName name="_xlnm.Print_Area" localSheetId="0">WAPA!$A$1:$S$34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3" l="1"/>
  <c r="B30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27" i="13" s="1"/>
  <c r="B10" i="13"/>
  <c r="B9" i="13"/>
  <c r="B8" i="13"/>
  <c r="B7" i="13"/>
  <c r="B6" i="13"/>
  <c r="B5" i="13"/>
  <c r="B4" i="13"/>
  <c r="B11" i="13" s="1"/>
  <c r="B16" i="12"/>
  <c r="D30" i="13" l="1"/>
  <c r="D32" i="13" s="1"/>
  <c r="D26" i="13"/>
  <c r="D25" i="13"/>
  <c r="D24" i="13"/>
  <c r="D23" i="13"/>
  <c r="D22" i="13"/>
  <c r="D21" i="13"/>
  <c r="D20" i="13"/>
  <c r="D19" i="13"/>
  <c r="D18" i="13"/>
  <c r="D17" i="13"/>
  <c r="D16" i="13"/>
  <c r="D15" i="13"/>
  <c r="D16" i="12"/>
  <c r="D10" i="13" s="1"/>
  <c r="D16" i="11"/>
  <c r="D9" i="13" s="1"/>
  <c r="D16" i="10"/>
  <c r="D8" i="13" s="1"/>
  <c r="D16" i="9"/>
  <c r="D7" i="13" s="1"/>
  <c r="D16" i="8"/>
  <c r="D6" i="13" s="1"/>
  <c r="D16" i="7"/>
  <c r="D5" i="13" s="1"/>
  <c r="D16" i="6"/>
  <c r="D4" i="13" s="1"/>
  <c r="D11" i="13" l="1"/>
  <c r="D27" i="13"/>
  <c r="C16" i="6"/>
  <c r="C4" i="13" s="1"/>
  <c r="C16" i="7"/>
  <c r="C5" i="13" s="1"/>
  <c r="C16" i="8"/>
  <c r="C6" i="13" s="1"/>
  <c r="C16" i="9"/>
  <c r="C7" i="13" s="1"/>
  <c r="C16" i="10"/>
  <c r="C8" i="13" s="1"/>
  <c r="C16" i="12"/>
  <c r="C10" i="13" s="1"/>
  <c r="C16" i="11"/>
  <c r="C9" i="13" s="1"/>
  <c r="C30" i="13"/>
  <c r="C32" i="13" s="1"/>
  <c r="C26" i="13"/>
  <c r="C25" i="13"/>
  <c r="C24" i="13"/>
  <c r="C23" i="13"/>
  <c r="C22" i="13"/>
  <c r="C21" i="13"/>
  <c r="C20" i="13"/>
  <c r="C19" i="13"/>
  <c r="C18" i="13"/>
  <c r="C17" i="13"/>
  <c r="C16" i="13"/>
  <c r="C15" i="13"/>
  <c r="E30" i="13"/>
  <c r="E32" i="13" s="1"/>
  <c r="E26" i="13"/>
  <c r="E25" i="13"/>
  <c r="E24" i="13"/>
  <c r="E23" i="13"/>
  <c r="E22" i="13"/>
  <c r="E21" i="13"/>
  <c r="E20" i="13"/>
  <c r="E19" i="13"/>
  <c r="E18" i="13"/>
  <c r="E17" i="13"/>
  <c r="E16" i="13"/>
  <c r="E15" i="13"/>
  <c r="E8" i="13"/>
  <c r="E7" i="13"/>
  <c r="E6" i="13"/>
  <c r="E5" i="13"/>
  <c r="E4" i="13"/>
  <c r="E16" i="11"/>
  <c r="E9" i="13" s="1"/>
  <c r="E10" i="13"/>
  <c r="F30" i="13"/>
  <c r="F32" i="13" s="1"/>
  <c r="F26" i="13"/>
  <c r="F25" i="13"/>
  <c r="F24" i="13"/>
  <c r="F23" i="13"/>
  <c r="F22" i="13"/>
  <c r="F21" i="13"/>
  <c r="F20" i="13"/>
  <c r="F19" i="13"/>
  <c r="F18" i="13"/>
  <c r="F17" i="13"/>
  <c r="F16" i="13"/>
  <c r="F15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30" i="13"/>
  <c r="G32" i="13" s="1"/>
  <c r="F16" i="12"/>
  <c r="F10" i="13" s="1"/>
  <c r="F16" i="11"/>
  <c r="F9" i="13" s="1"/>
  <c r="F16" i="8"/>
  <c r="F6" i="13" s="1"/>
  <c r="F16" i="9"/>
  <c r="F7" i="13" s="1"/>
  <c r="F16" i="10"/>
  <c r="F8" i="13" s="1"/>
  <c r="F16" i="7"/>
  <c r="F5" i="13" s="1"/>
  <c r="F16" i="6"/>
  <c r="F4" i="13" s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G10" i="13" s="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G9" i="13" s="1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G8" i="13" s="1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G7" i="13" s="1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G6" i="13" s="1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G5" i="13" s="1"/>
  <c r="H16" i="6"/>
  <c r="I16" i="6"/>
  <c r="J16" i="6"/>
  <c r="K16" i="6"/>
  <c r="L16" i="6"/>
  <c r="M16" i="6"/>
  <c r="N16" i="6"/>
  <c r="O16" i="6"/>
  <c r="P16" i="6"/>
  <c r="Q16" i="6"/>
  <c r="R16" i="6"/>
  <c r="S16" i="6"/>
  <c r="G16" i="6"/>
  <c r="G4" i="13" s="1"/>
  <c r="C27" i="13" l="1"/>
  <c r="C11" i="13"/>
  <c r="E11" i="13"/>
  <c r="E27" i="13"/>
  <c r="G11" i="13"/>
  <c r="G27" i="13"/>
  <c r="F27" i="13"/>
  <c r="F11" i="13"/>
  <c r="H32" i="13"/>
  <c r="H27" i="13" l="1"/>
  <c r="H11" i="13"/>
  <c r="I30" i="13"/>
  <c r="I32" i="13" s="1"/>
  <c r="I24" i="13" l="1"/>
  <c r="I17" i="13"/>
  <c r="I21" i="13"/>
  <c r="I25" i="13"/>
  <c r="I20" i="13"/>
  <c r="I18" i="13"/>
  <c r="I22" i="13"/>
  <c r="I26" i="13"/>
  <c r="I16" i="13"/>
  <c r="I15" i="13"/>
  <c r="I19" i="13"/>
  <c r="I23" i="13"/>
  <c r="I10" i="13"/>
  <c r="I9" i="13"/>
  <c r="I8" i="13"/>
  <c r="I7" i="13"/>
  <c r="I6" i="13"/>
  <c r="I5" i="13"/>
  <c r="I4" i="13"/>
  <c r="I11" i="13" l="1"/>
  <c r="I27" i="13"/>
  <c r="S30" i="13" l="1"/>
  <c r="S32" i="13" s="1"/>
  <c r="R30" i="13"/>
  <c r="R32" i="13" s="1"/>
  <c r="Q30" i="13"/>
  <c r="Q32" i="13" s="1"/>
  <c r="P30" i="13"/>
  <c r="P32" i="13" s="1"/>
  <c r="O30" i="13"/>
  <c r="O32" i="13" s="1"/>
  <c r="N30" i="13"/>
  <c r="N32" i="13" s="1"/>
  <c r="M30" i="13"/>
  <c r="M32" i="13" s="1"/>
  <c r="L30" i="13"/>
  <c r="L32" i="13" s="1"/>
  <c r="K30" i="13"/>
  <c r="K32" i="13" s="1"/>
  <c r="J30" i="13"/>
  <c r="J32" i="13" s="1"/>
  <c r="S7" i="13" l="1"/>
  <c r="S8" i="13"/>
  <c r="N10" i="13"/>
  <c r="L5" i="13"/>
  <c r="R6" i="13"/>
  <c r="K6" i="13"/>
  <c r="M7" i="13"/>
  <c r="S9" i="13"/>
  <c r="Q6" i="13"/>
  <c r="L7" i="13"/>
  <c r="O9" i="13"/>
  <c r="R10" i="13"/>
  <c r="L10" i="13"/>
  <c r="Q10" i="13"/>
  <c r="N5" i="13"/>
  <c r="Q5" i="13"/>
  <c r="S6" i="13"/>
  <c r="J8" i="13"/>
  <c r="O5" i="13"/>
  <c r="N6" i="13"/>
  <c r="P7" i="13"/>
  <c r="Q7" i="13"/>
  <c r="N8" i="13"/>
  <c r="Q8" i="13"/>
  <c r="Q9" i="13"/>
  <c r="K5" i="13"/>
  <c r="R7" i="13"/>
  <c r="J7" i="13"/>
  <c r="J9" i="13"/>
  <c r="R8" i="13"/>
  <c r="K8" i="13"/>
  <c r="M8" i="13"/>
  <c r="P8" i="13"/>
  <c r="P10" i="13"/>
  <c r="M5" i="13"/>
  <c r="N7" i="13"/>
  <c r="L8" i="13"/>
  <c r="O8" i="13"/>
  <c r="P9" i="13"/>
  <c r="M10" i="13"/>
  <c r="O10" i="13"/>
  <c r="J5" i="13"/>
  <c r="S5" i="13"/>
  <c r="P5" i="13"/>
  <c r="M6" i="13"/>
  <c r="J6" i="13"/>
  <c r="O6" i="13"/>
  <c r="L9" i="13"/>
  <c r="M9" i="13"/>
  <c r="K10" i="13"/>
  <c r="N9" i="13"/>
  <c r="R5" i="13"/>
  <c r="L6" i="13"/>
  <c r="P6" i="13"/>
  <c r="K7" i="13"/>
  <c r="O7" i="13"/>
  <c r="K9" i="13"/>
  <c r="R9" i="13"/>
  <c r="S10" i="13"/>
  <c r="J10" i="13"/>
  <c r="R26" i="13" l="1"/>
  <c r="P23" i="13"/>
  <c r="N20" i="13"/>
  <c r="L17" i="13"/>
  <c r="J19" i="13"/>
  <c r="Q26" i="13"/>
  <c r="O23" i="13"/>
  <c r="M20" i="13"/>
  <c r="K17" i="13"/>
  <c r="P26" i="13"/>
  <c r="N23" i="13"/>
  <c r="L20" i="13"/>
  <c r="J17" i="13"/>
  <c r="O26" i="13"/>
  <c r="M23" i="13"/>
  <c r="K20" i="13"/>
  <c r="S16" i="13"/>
  <c r="N26" i="13"/>
  <c r="L23" i="13"/>
  <c r="J20" i="13"/>
  <c r="R16" i="13"/>
  <c r="M26" i="13"/>
  <c r="K23" i="13"/>
  <c r="S19" i="13"/>
  <c r="Q16" i="13"/>
  <c r="L4" i="13"/>
  <c r="L11" i="13" s="1"/>
  <c r="R23" i="13"/>
  <c r="R19" i="13"/>
  <c r="Q4" i="13"/>
  <c r="Q11" i="13" s="1"/>
  <c r="O20" i="13"/>
  <c r="O24" i="13"/>
  <c r="S22" i="13"/>
  <c r="S26" i="13"/>
  <c r="R22" i="13"/>
  <c r="N16" i="13"/>
  <c r="S25" i="13"/>
  <c r="O19" i="13"/>
  <c r="R25" i="13"/>
  <c r="N19" i="13"/>
  <c r="L16" i="13"/>
  <c r="O22" i="13"/>
  <c r="K16" i="13"/>
  <c r="N22" i="13"/>
  <c r="J16" i="13"/>
  <c r="M22" i="13"/>
  <c r="S4" i="13"/>
  <c r="S11" i="13" s="1"/>
  <c r="S15" i="13"/>
  <c r="J23" i="13"/>
  <c r="N17" i="13"/>
  <c r="Q22" i="13"/>
  <c r="M16" i="13"/>
  <c r="P22" i="13"/>
  <c r="Q25" i="13"/>
  <c r="M19" i="13"/>
  <c r="P25" i="13"/>
  <c r="L19" i="13"/>
  <c r="O25" i="13"/>
  <c r="K19" i="13"/>
  <c r="L15" i="13"/>
  <c r="J26" i="13"/>
  <c r="P19" i="13"/>
  <c r="L26" i="13"/>
  <c r="L18" i="13"/>
  <c r="K26" i="13"/>
  <c r="L25" i="13"/>
  <c r="J22" i="13"/>
  <c r="R18" i="13"/>
  <c r="P4" i="13"/>
  <c r="P11" i="13" s="1"/>
  <c r="R4" i="13"/>
  <c r="R11" i="13" s="1"/>
  <c r="K25" i="13"/>
  <c r="S21" i="13"/>
  <c r="Q18" i="13"/>
  <c r="J25" i="13"/>
  <c r="R21" i="13"/>
  <c r="P18" i="13"/>
  <c r="O4" i="13"/>
  <c r="O11" i="13" s="1"/>
  <c r="S24" i="13"/>
  <c r="Q21" i="13"/>
  <c r="O18" i="13"/>
  <c r="N4" i="13"/>
  <c r="N11" i="13" s="1"/>
  <c r="R24" i="13"/>
  <c r="P21" i="13"/>
  <c r="N18" i="13"/>
  <c r="M4" i="13"/>
  <c r="M11" i="13" s="1"/>
  <c r="Q24" i="13"/>
  <c r="O21" i="13"/>
  <c r="M18" i="13"/>
  <c r="K4" i="13"/>
  <c r="K11" i="13" s="1"/>
  <c r="N25" i="13"/>
  <c r="L22" i="13"/>
  <c r="P16" i="13"/>
  <c r="M21" i="13"/>
  <c r="M25" i="13"/>
  <c r="Q23" i="13"/>
  <c r="P20" i="13"/>
  <c r="M24" i="13"/>
  <c r="K21" i="13"/>
  <c r="S17" i="13"/>
  <c r="L24" i="13"/>
  <c r="J21" i="13"/>
  <c r="R17" i="13"/>
  <c r="K24" i="13"/>
  <c r="S20" i="13"/>
  <c r="Q17" i="13"/>
  <c r="J24" i="13"/>
  <c r="R20" i="13"/>
  <c r="P17" i="13"/>
  <c r="S23" i="13"/>
  <c r="Q20" i="13"/>
  <c r="O17" i="13"/>
  <c r="J4" i="13"/>
  <c r="J11" i="13" s="1"/>
  <c r="J15" i="13"/>
  <c r="R15" i="13"/>
  <c r="N24" i="13"/>
  <c r="L21" i="13"/>
  <c r="J18" i="13"/>
  <c r="Q15" i="13"/>
  <c r="P15" i="13"/>
  <c r="O15" i="13"/>
  <c r="N15" i="13"/>
  <c r="M17" i="13"/>
  <c r="N21" i="13"/>
  <c r="Q19" i="13"/>
  <c r="O16" i="13"/>
  <c r="K15" i="13"/>
  <c r="K22" i="13"/>
  <c r="S18" i="13"/>
  <c r="P24" i="13"/>
  <c r="K18" i="13"/>
  <c r="M15" i="13"/>
  <c r="S27" i="13" l="1"/>
  <c r="M27" i="13"/>
  <c r="P27" i="13"/>
  <c r="O27" i="13"/>
  <c r="L27" i="13"/>
  <c r="N27" i="13"/>
  <c r="R27" i="13"/>
  <c r="J27" i="13"/>
  <c r="K27" i="13"/>
  <c r="Q27" i="13"/>
</calcChain>
</file>

<file path=xl/sharedStrings.xml><?xml version="1.0" encoding="utf-8"?>
<sst xmlns="http://schemas.openxmlformats.org/spreadsheetml/2006/main" count="301" uniqueCount="51">
  <si>
    <t>WAPA Federal FTE</t>
  </si>
  <si>
    <t>By Region</t>
  </si>
  <si>
    <t>FY 2024</t>
  </si>
  <si>
    <t>FY 2023</t>
  </si>
  <si>
    <t>FY 2022</t>
  </si>
  <si>
    <t>FY 2021</t>
  </si>
  <si>
    <t>FY 2020</t>
  </si>
  <si>
    <t>FY 2019</t>
  </si>
  <si>
    <t>FY 2018</t>
  </si>
  <si>
    <t>FY 2017</t>
  </si>
  <si>
    <t>FY 2016</t>
  </si>
  <si>
    <t>FY 2015</t>
  </si>
  <si>
    <t>FY 2014</t>
  </si>
  <si>
    <t>FY 2013</t>
  </si>
  <si>
    <t>FY 2012</t>
  </si>
  <si>
    <t>FY 2011</t>
  </si>
  <si>
    <t>FY 2010</t>
  </si>
  <si>
    <t>FY 2009</t>
  </si>
  <si>
    <t>FY 2008</t>
  </si>
  <si>
    <t>CRSP</t>
  </si>
  <si>
    <t>DSW</t>
  </si>
  <si>
    <t>HQ</t>
  </si>
  <si>
    <t>RMR</t>
  </si>
  <si>
    <t>SNR</t>
  </si>
  <si>
    <t>TIP</t>
  </si>
  <si>
    <t>UGP</t>
  </si>
  <si>
    <t>Total Federal FTE</t>
  </si>
  <si>
    <t>By Organizational Code</t>
  </si>
  <si>
    <t>Administrative</t>
  </si>
  <si>
    <t>Environment</t>
  </si>
  <si>
    <t>Financial Management</t>
  </si>
  <si>
    <t>General Counsel</t>
  </si>
  <si>
    <t>Human Resources</t>
  </si>
  <si>
    <t>Information Technology</t>
  </si>
  <si>
    <t>Maintenance</t>
  </si>
  <si>
    <t>Power Marketing</t>
  </si>
  <si>
    <t>Power System Operations</t>
  </si>
  <si>
    <t>Procurement</t>
  </si>
  <si>
    <t>Safety &amp; Security</t>
  </si>
  <si>
    <t>TIP Office</t>
  </si>
  <si>
    <t>Authorized FTE Subtotal</t>
  </si>
  <si>
    <t>Unallocated Reserve</t>
  </si>
  <si>
    <t>Authorized FTE</t>
  </si>
  <si>
    <t>WAPA-CRSP Federal FTE</t>
  </si>
  <si>
    <t>WAPA-DSW Federal FTE</t>
  </si>
  <si>
    <t>WAPA-HQ Federal FTE</t>
  </si>
  <si>
    <t>WAPA-RMR Federal FTE</t>
  </si>
  <si>
    <t>WAPA-SNR Federal FTE</t>
  </si>
  <si>
    <t>WAPA-TIP Federal FTE</t>
  </si>
  <si>
    <t>WAPA-UGP Federal FTE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</si>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</sst>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43" fontId="0" fillId="0" borderId="0" xfId="0" applyNumberFormat="1"/>
    <xf numFmtId="0" fontId="2" fillId="2" borderId="0" xfId="0" applyFont="1" applyFill="1"/>
    <xf numFmtId="164" fontId="0" fillId="0" borderId="0" xfId="1" applyNumberFormat="1" applyFont="1"/>
    <xf numFmtId="164" fontId="0" fillId="0" borderId="1" xfId="1" applyNumberFormat="1" applyFont="1" applyBorder="1"/>
    <xf numFmtId="164" fontId="2" fillId="0" borderId="0" xfId="1" applyNumberFormat="1" applyFont="1"/>
    <xf numFmtId="164" fontId="0" fillId="0" borderId="0" xfId="0" applyNumberFormat="1"/>
    <xf numFmtId="164" fontId="2" fillId="2" borderId="0" xfId="1" applyNumberFormat="1" applyFont="1" applyFill="1"/>
    <xf numFmtId="164" fontId="2" fillId="0" borderId="0" xfId="1" applyNumberFormat="1" applyFont="1" applyFill="1"/>
    <xf numFmtId="164" fontId="2" fillId="0" borderId="2" xfId="1" applyNumberFormat="1" applyFont="1" applyBorder="1"/>
    <xf numFmtId="164" fontId="0" fillId="0" borderId="0" xfId="1" applyNumberFormat="1" applyFont="1" applyBorder="1"/>
    <xf numFmtId="164" fontId="1" fillId="0" borderId="1" xfId="1" applyNumberFormat="1" applyFont="1" applyBorder="1"/>
    <xf numFmtId="165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20" x14ac:dyDescent="0.25">
      <c r="A1" s="1" t="s">
        <v>0</v>
      </c>
      <c r="B1" s="1"/>
      <c r="C1" s="1"/>
      <c r="D1" s="1"/>
      <c r="E1" s="1"/>
    </row>
    <row r="3" spans="1:20" ht="14.45" customHeight="1" x14ac:dyDescent="0.25">
      <c r="A3" s="2" t="s">
        <v>1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20" x14ac:dyDescent="0.25">
      <c r="A4" t="s">
        <v>19</v>
      </c>
      <c r="B4" s="8">
        <f>CRSP!B16</f>
        <v>40.799999999999997</v>
      </c>
      <c r="C4" s="8">
        <f>CRSP!C16</f>
        <v>40.380000000000003</v>
      </c>
      <c r="D4" s="8">
        <f>CRSP!D16</f>
        <v>39</v>
      </c>
      <c r="E4" s="8">
        <f>CRSP!E16</f>
        <v>36.019999999999996</v>
      </c>
      <c r="F4" s="8">
        <f>CRSP!F16</f>
        <v>36.83</v>
      </c>
      <c r="G4" s="8">
        <f>CRSP!G16</f>
        <v>34.46</v>
      </c>
      <c r="H4" s="8">
        <v>34.08</v>
      </c>
      <c r="I4" s="8">
        <f>CRSP!I16</f>
        <v>39.1</v>
      </c>
      <c r="J4" s="8">
        <f>CRSP!J16</f>
        <v>41.760000000000005</v>
      </c>
      <c r="K4" s="8">
        <f>CRSP!K16</f>
        <v>44.709999999999994</v>
      </c>
      <c r="L4" s="8">
        <f>CRSP!L16</f>
        <v>45.94</v>
      </c>
      <c r="M4" s="8">
        <f>CRSP!M16</f>
        <v>44.150000000000006</v>
      </c>
      <c r="N4" s="8">
        <f>CRSP!N16</f>
        <v>43.62</v>
      </c>
      <c r="O4" s="8">
        <f>CRSP!O16</f>
        <v>41.69</v>
      </c>
      <c r="P4" s="8">
        <f>CRSP!P16</f>
        <v>40.020000000000003</v>
      </c>
      <c r="Q4" s="8">
        <f>CRSP!Q16</f>
        <v>36.910000000000004</v>
      </c>
      <c r="R4" s="8">
        <f>CRSP!R16</f>
        <v>38.729999999999997</v>
      </c>
      <c r="S4" s="8">
        <f>CRSP!S16</f>
        <v>38.769999999999996</v>
      </c>
    </row>
    <row r="5" spans="1:20" x14ac:dyDescent="0.25">
      <c r="A5" t="s">
        <v>20</v>
      </c>
      <c r="B5" s="8">
        <f>DSW!B16</f>
        <v>201.9</v>
      </c>
      <c r="C5" s="8">
        <f>DSW!C16</f>
        <v>198.35</v>
      </c>
      <c r="D5" s="8">
        <f>DSW!D16</f>
        <v>205.29999999999998</v>
      </c>
      <c r="E5" s="8">
        <f>DSW!E16</f>
        <v>199.66000000000003</v>
      </c>
      <c r="F5" s="8">
        <f>DSW!F16</f>
        <v>210.12999999999997</v>
      </c>
      <c r="G5" s="8">
        <f>DSW!G16</f>
        <v>213.77</v>
      </c>
      <c r="H5" s="8">
        <v>203.31</v>
      </c>
      <c r="I5" s="8">
        <f>DSW!I16</f>
        <v>197.33</v>
      </c>
      <c r="J5" s="8">
        <f>DSW!J16</f>
        <v>198.25</v>
      </c>
      <c r="K5" s="8">
        <f>DSW!K16</f>
        <v>190.95</v>
      </c>
      <c r="L5" s="8">
        <f>DSW!L16</f>
        <v>214.30999999999997</v>
      </c>
      <c r="M5" s="8">
        <f>DSW!M16</f>
        <v>215.37000000000003</v>
      </c>
      <c r="N5" s="8">
        <f>DSW!N16</f>
        <v>214.42</v>
      </c>
      <c r="O5" s="8">
        <f>DSW!O16</f>
        <v>211.2</v>
      </c>
      <c r="P5" s="8">
        <f>DSW!P16</f>
        <v>212.4</v>
      </c>
      <c r="Q5" s="8">
        <f>DSW!Q16</f>
        <v>227.94000000000003</v>
      </c>
      <c r="R5" s="8">
        <f>DSW!R16</f>
        <v>257.02</v>
      </c>
      <c r="S5" s="8">
        <f>DSW!S16</f>
        <v>244.94</v>
      </c>
    </row>
    <row r="6" spans="1:20" x14ac:dyDescent="0.25">
      <c r="A6" t="s">
        <v>21</v>
      </c>
      <c r="B6" s="8">
        <f>HQ!B16</f>
        <v>415.3</v>
      </c>
      <c r="C6" s="8">
        <f>HQ!C16</f>
        <v>418.26</v>
      </c>
      <c r="D6" s="8">
        <f>HQ!D16</f>
        <v>383.37000000000006</v>
      </c>
      <c r="E6" s="8">
        <f>HQ!E16</f>
        <v>387.83</v>
      </c>
      <c r="F6" s="8">
        <f>HQ!F16</f>
        <v>390.39</v>
      </c>
      <c r="G6" s="8">
        <f>HQ!G16</f>
        <v>384.10999999999996</v>
      </c>
      <c r="H6" s="8">
        <v>383.90000000000003</v>
      </c>
      <c r="I6" s="8">
        <f>HQ!I16</f>
        <v>376.16999999999996</v>
      </c>
      <c r="J6" s="8">
        <f>HQ!J16</f>
        <v>360.03999999999996</v>
      </c>
      <c r="K6" s="8">
        <f>HQ!K16</f>
        <v>358.26</v>
      </c>
      <c r="L6" s="8">
        <f>HQ!L16</f>
        <v>277.69</v>
      </c>
      <c r="M6" s="8">
        <f>HQ!M16</f>
        <v>268.21000000000004</v>
      </c>
      <c r="N6" s="8">
        <f>HQ!N16</f>
        <v>260.46000000000004</v>
      </c>
      <c r="O6" s="8">
        <f>HQ!O16</f>
        <v>264.45000000000005</v>
      </c>
      <c r="P6" s="8">
        <f>HQ!P16</f>
        <v>260.01</v>
      </c>
      <c r="Q6" s="8">
        <f>HQ!Q16</f>
        <v>261.07</v>
      </c>
      <c r="R6" s="8">
        <f>HQ!R16</f>
        <v>252.9</v>
      </c>
      <c r="S6" s="8">
        <f>HQ!S16</f>
        <v>252.26999999999998</v>
      </c>
    </row>
    <row r="7" spans="1:20" x14ac:dyDescent="0.25">
      <c r="A7" t="s">
        <v>22</v>
      </c>
      <c r="B7" s="8">
        <f>RMR!B16</f>
        <v>325.2</v>
      </c>
      <c r="C7" s="8">
        <f>RMR!C16</f>
        <v>334.84000000000003</v>
      </c>
      <c r="D7" s="8">
        <f>RMR!D16</f>
        <v>344.9</v>
      </c>
      <c r="E7" s="8">
        <f>RMR!E16</f>
        <v>336.51</v>
      </c>
      <c r="F7" s="8">
        <f>RMR!F16</f>
        <v>326.86999999999995</v>
      </c>
      <c r="G7" s="8">
        <f>RMR!G16</f>
        <v>330.36</v>
      </c>
      <c r="H7" s="8">
        <v>333.93</v>
      </c>
      <c r="I7" s="8">
        <f>RMR!I16</f>
        <v>334.87999999999994</v>
      </c>
      <c r="J7" s="8">
        <f>RMR!J16</f>
        <v>336.84000000000003</v>
      </c>
      <c r="K7" s="8">
        <f>RMR!K16</f>
        <v>336.84000000000003</v>
      </c>
      <c r="L7" s="8">
        <f>RMR!L16</f>
        <v>357.49</v>
      </c>
      <c r="M7" s="8">
        <f>RMR!M16</f>
        <v>360.37</v>
      </c>
      <c r="N7" s="8">
        <f>RMR!N16</f>
        <v>362.34999999999991</v>
      </c>
      <c r="O7" s="8">
        <f>RMR!O16</f>
        <v>362.38</v>
      </c>
      <c r="P7" s="8">
        <f>RMR!P16</f>
        <v>359.09000000000003</v>
      </c>
      <c r="Q7" s="8">
        <f>RMR!Q16</f>
        <v>331.78999999999996</v>
      </c>
      <c r="R7" s="8">
        <f>RMR!R16</f>
        <v>290.55999999999995</v>
      </c>
      <c r="S7" s="8">
        <f>RMR!S16</f>
        <v>279.25</v>
      </c>
    </row>
    <row r="8" spans="1:20" x14ac:dyDescent="0.25">
      <c r="A8" t="s">
        <v>23</v>
      </c>
      <c r="B8" s="8">
        <f>SNR!B16</f>
        <v>175.9</v>
      </c>
      <c r="C8" s="8">
        <f>SNR!C16</f>
        <v>166.14</v>
      </c>
      <c r="D8" s="8">
        <f>SNR!D16</f>
        <v>169.39999999999998</v>
      </c>
      <c r="E8" s="8">
        <f>SNR!E16</f>
        <v>173.04999999999998</v>
      </c>
      <c r="F8" s="8">
        <f>SNR!F16</f>
        <v>177.78</v>
      </c>
      <c r="G8" s="8">
        <f>SNR!G16</f>
        <v>173.57000000000002</v>
      </c>
      <c r="H8" s="8">
        <v>170.37999999999997</v>
      </c>
      <c r="I8" s="8">
        <f>SNR!I16</f>
        <v>165.19</v>
      </c>
      <c r="J8" s="8">
        <f>SNR!J16</f>
        <v>166.53</v>
      </c>
      <c r="K8" s="8">
        <f>SNR!K16</f>
        <v>167.5</v>
      </c>
      <c r="L8" s="8">
        <f>SNR!L16</f>
        <v>186.23999999999998</v>
      </c>
      <c r="M8" s="8">
        <f>SNR!M16</f>
        <v>181.4</v>
      </c>
      <c r="N8" s="8">
        <f>SNR!N16</f>
        <v>181.83999999999997</v>
      </c>
      <c r="O8" s="8">
        <f>SNR!O16</f>
        <v>185.28</v>
      </c>
      <c r="P8" s="8">
        <f>SNR!P16</f>
        <v>182.29000000000002</v>
      </c>
      <c r="Q8" s="8">
        <f>SNR!Q16</f>
        <v>186.6</v>
      </c>
      <c r="R8" s="8">
        <f>SNR!R16</f>
        <v>190.86</v>
      </c>
      <c r="S8" s="8">
        <f>SNR!S16</f>
        <v>182.17999999999998</v>
      </c>
    </row>
    <row r="9" spans="1:20" x14ac:dyDescent="0.25">
      <c r="A9" t="s">
        <v>24</v>
      </c>
      <c r="B9" s="8">
        <f>TIP!B16</f>
        <v>2</v>
      </c>
      <c r="C9" s="8">
        <f>TIP!C16</f>
        <v>2.02</v>
      </c>
      <c r="D9" s="8">
        <f>TIP!D16</f>
        <v>2.9</v>
      </c>
      <c r="E9" s="8">
        <f>TIP!E16</f>
        <v>2.5</v>
      </c>
      <c r="F9" s="8">
        <f>TIP!F16</f>
        <v>2.27</v>
      </c>
      <c r="G9" s="8">
        <f>TIP!G16</f>
        <v>3</v>
      </c>
      <c r="H9" s="8">
        <v>3.04</v>
      </c>
      <c r="I9" s="8">
        <f>TIP!I16</f>
        <v>4.37</v>
      </c>
      <c r="J9" s="8">
        <f>TIP!J16</f>
        <v>4.8899999999999997</v>
      </c>
      <c r="K9" s="8">
        <f>TIP!K16</f>
        <v>5.12</v>
      </c>
      <c r="L9" s="8">
        <f>TIP!L16</f>
        <v>8.43</v>
      </c>
      <c r="M9" s="8">
        <f>TIP!M16</f>
        <v>8.02</v>
      </c>
      <c r="N9" s="8">
        <f>TIP!N16</f>
        <v>6.27</v>
      </c>
      <c r="O9" s="8">
        <f>TIP!O16</f>
        <v>5.96</v>
      </c>
      <c r="P9" s="8">
        <f>TIP!P16</f>
        <v>5.71</v>
      </c>
      <c r="Q9" s="8">
        <f>TIP!Q16</f>
        <v>5.35</v>
      </c>
      <c r="R9" s="8">
        <f>TIP!R16</f>
        <v>1.31</v>
      </c>
      <c r="S9" s="8">
        <f>TIP!S16</f>
        <v>0</v>
      </c>
    </row>
    <row r="10" spans="1:20" x14ac:dyDescent="0.25">
      <c r="A10" s="4" t="s">
        <v>25</v>
      </c>
      <c r="B10" s="9">
        <f>UGP!B16</f>
        <v>328.40000000000003</v>
      </c>
      <c r="C10" s="9">
        <f>UGP!C16</f>
        <v>332.07</v>
      </c>
      <c r="D10" s="9">
        <f>UGP!D16</f>
        <v>336.5</v>
      </c>
      <c r="E10" s="9">
        <f>UGP!E16</f>
        <v>333.79</v>
      </c>
      <c r="F10" s="9">
        <f>UGP!F16</f>
        <v>336.64</v>
      </c>
      <c r="G10" s="9">
        <f>UGP!G16</f>
        <v>330.03000000000003</v>
      </c>
      <c r="H10" s="9">
        <v>332.78999999999996</v>
      </c>
      <c r="I10" s="9">
        <f>UGP!I16</f>
        <v>328.54999999999995</v>
      </c>
      <c r="J10" s="9">
        <f>UGP!J16</f>
        <v>339.09000000000003</v>
      </c>
      <c r="K10" s="9">
        <f>UGP!K16</f>
        <v>355.18000000000006</v>
      </c>
      <c r="L10" s="9">
        <f>UGP!L16</f>
        <v>359.34</v>
      </c>
      <c r="M10" s="9">
        <f>UGP!M16</f>
        <v>350.66000000000008</v>
      </c>
      <c r="N10" s="9">
        <f>UGP!N16</f>
        <v>349.28999999999996</v>
      </c>
      <c r="O10" s="9">
        <f>UGP!O16</f>
        <v>360.31000000000006</v>
      </c>
      <c r="P10" s="9">
        <f>UGP!P16</f>
        <v>362.24</v>
      </c>
      <c r="Q10" s="9">
        <f>UGP!Q16</f>
        <v>357.94</v>
      </c>
      <c r="R10" s="9">
        <f>UGP!R16</f>
        <v>352.53999999999996</v>
      </c>
      <c r="S10" s="9">
        <f>UGP!S16</f>
        <v>342.50999999999993</v>
      </c>
    </row>
    <row r="11" spans="1:20" x14ac:dyDescent="0.25">
      <c r="A11" s="1" t="s">
        <v>26</v>
      </c>
      <c r="B11" s="10">
        <f t="shared" ref="B11" si="0">SUM(B4:B10)</f>
        <v>1489.5000000000002</v>
      </c>
      <c r="C11" s="10">
        <f t="shared" ref="B11:C11" si="1">SUM(C4:C10)</f>
        <v>1492.06</v>
      </c>
      <c r="D11" s="10">
        <f t="shared" ref="D11" si="2">SUM(D4:D10)</f>
        <v>1481.3700000000001</v>
      </c>
      <c r="E11" s="10">
        <f t="shared" ref="E11:F11" si="3">SUM(E4:E10)</f>
        <v>1469.36</v>
      </c>
      <c r="F11" s="10">
        <f t="shared" si="3"/>
        <v>1480.9099999999999</v>
      </c>
      <c r="G11" s="10">
        <f t="shared" ref="G11:H11" si="4">SUM(G4:G10)</f>
        <v>1469.3</v>
      </c>
      <c r="H11" s="10">
        <f t="shared" si="4"/>
        <v>1461.4299999999998</v>
      </c>
      <c r="I11" s="10">
        <f t="shared" ref="I11" si="5">SUM(I4:I10)</f>
        <v>1445.5899999999997</v>
      </c>
      <c r="J11" s="10">
        <f t="shared" ref="J11:S11" si="6">SUM(J4:J10)</f>
        <v>1447.4</v>
      </c>
      <c r="K11" s="10">
        <f t="shared" si="6"/>
        <v>1458.56</v>
      </c>
      <c r="L11" s="10">
        <f t="shared" si="6"/>
        <v>1449.44</v>
      </c>
      <c r="M11" s="10">
        <f t="shared" si="6"/>
        <v>1428.18</v>
      </c>
      <c r="N11" s="10">
        <f t="shared" si="6"/>
        <v>1418.2499999999998</v>
      </c>
      <c r="O11" s="10">
        <f t="shared" si="6"/>
        <v>1431.27</v>
      </c>
      <c r="P11" s="10">
        <f t="shared" si="6"/>
        <v>1421.7600000000002</v>
      </c>
      <c r="Q11" s="10">
        <f t="shared" si="6"/>
        <v>1407.6</v>
      </c>
      <c r="R11" s="10">
        <f t="shared" si="6"/>
        <v>1383.9199999999998</v>
      </c>
      <c r="S11" s="10">
        <f t="shared" si="6"/>
        <v>1339.9199999999998</v>
      </c>
    </row>
    <row r="12" spans="1:20" x14ac:dyDescent="0.25"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20" x14ac:dyDescent="0.25"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0" ht="14.45" customHeight="1" x14ac:dyDescent="0.25">
      <c r="A14" s="2" t="s">
        <v>27</v>
      </c>
      <c r="B14" s="3" t="s">
        <v>50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  <c r="N14" s="3" t="s">
        <v>13</v>
      </c>
      <c r="O14" s="3" t="s">
        <v>14</v>
      </c>
      <c r="P14" s="3" t="s">
        <v>15</v>
      </c>
      <c r="Q14" s="3" t="s">
        <v>16</v>
      </c>
      <c r="R14" s="3" t="s">
        <v>17</v>
      </c>
      <c r="S14" s="3" t="s">
        <v>18</v>
      </c>
    </row>
    <row r="15" spans="1:20" x14ac:dyDescent="0.25">
      <c r="A15" t="s">
        <v>28</v>
      </c>
      <c r="B15" s="8">
        <f>CRSP!B4+DSW!B4+HQ!B4+RMR!B4+SNR!B4+TIP!B4+UGP!B4</f>
        <v>85.2</v>
      </c>
      <c r="C15" s="8">
        <f>CRSP!C4+DSW!C4+HQ!C4+RMR!C4+SNR!C4+TIP!C4+UGP!C4</f>
        <v>79.19</v>
      </c>
      <c r="D15" s="8">
        <f>CRSP!D4+DSW!D4+HQ!D4+RMR!D4+SNR!D4+TIP!D4+UGP!D4</f>
        <v>75.7</v>
      </c>
      <c r="E15" s="8">
        <f>CRSP!E4+DSW!E4+HQ!E4+RMR!E4+SNR!E4+TIP!E4+UGP!E4</f>
        <v>78.39</v>
      </c>
      <c r="F15" s="8">
        <f>CRSP!F4+DSW!F4+HQ!F4+RMR!F4+SNR!F4+TIP!F4+UGP!F4</f>
        <v>80.790000000000006</v>
      </c>
      <c r="G15" s="8">
        <f>CRSP!G4+DSW!G4+HQ!G4+RMR!G4+SNR!G4+TIP!G4+UGP!G4</f>
        <v>80.14</v>
      </c>
      <c r="H15" s="8">
        <v>73.19</v>
      </c>
      <c r="I15" s="8">
        <f>CRSP!I4+DSW!I4+HQ!I4+RMR!I4+SNR!I4+TIP!I4+UGP!I4</f>
        <v>68.09</v>
      </c>
      <c r="J15" s="8">
        <f>CRSP!J4+DSW!J4+HQ!J4+RMR!J4+SNR!J4+TIP!J4+UGP!J4</f>
        <v>61.04999999999999</v>
      </c>
      <c r="K15" s="8">
        <f>CRSP!K4+DSW!K4+HQ!K4+RMR!K4+SNR!K4+TIP!K4+UGP!K4</f>
        <v>59.419999999999995</v>
      </c>
      <c r="L15" s="8">
        <f>CRSP!L4+DSW!L4+HQ!L4+RMR!L4+SNR!L4+TIP!L4+UGP!L4</f>
        <v>55.69</v>
      </c>
      <c r="M15" s="8">
        <f>CRSP!M4+DSW!M4+HQ!M4+RMR!M4+SNR!M4+TIP!M4+UGP!M4</f>
        <v>52.47</v>
      </c>
      <c r="N15" s="8">
        <f>CRSP!N4+DSW!N4+HQ!N4+RMR!N4+SNR!N4+TIP!N4+UGP!N4</f>
        <v>53.17</v>
      </c>
      <c r="O15" s="8">
        <f>CRSP!O4+DSW!O4+HQ!O4+RMR!O4+SNR!O4+TIP!O4+UGP!O4</f>
        <v>52.58</v>
      </c>
      <c r="P15" s="8">
        <f>CRSP!P4+DSW!P4+HQ!P4+RMR!P4+SNR!P4+TIP!P4+UGP!P4</f>
        <v>53.46</v>
      </c>
      <c r="Q15" s="8">
        <f>CRSP!Q4+DSW!Q4+HQ!Q4+RMR!Q4+SNR!Q4+TIP!Q4+UGP!Q4</f>
        <v>53.019999999999996</v>
      </c>
      <c r="R15" s="8">
        <f>CRSP!R4+DSW!R4+HQ!R4+RMR!R4+SNR!R4+TIP!R4+UGP!R4</f>
        <v>53.57</v>
      </c>
      <c r="S15" s="8">
        <f>CRSP!S4+DSW!S4+HQ!S4+RMR!S4+SNR!S4+TIP!S4+UGP!S4</f>
        <v>55.319999999999993</v>
      </c>
      <c r="T15" s="6"/>
    </row>
    <row r="16" spans="1:20" x14ac:dyDescent="0.25">
      <c r="A16" t="s">
        <v>29</v>
      </c>
      <c r="B16" s="8">
        <f>CRSP!B5+DSW!B5+HQ!B5+RMR!B5+SNR!B5+TIP!B5+UGP!B5</f>
        <v>45.400000000000006</v>
      </c>
      <c r="C16" s="8">
        <f>CRSP!C5+DSW!C5+HQ!C5+RMR!C5+SNR!C5+TIP!C5+UGP!C5</f>
        <v>46.67</v>
      </c>
      <c r="D16" s="8">
        <f>CRSP!D5+DSW!D5+HQ!D5+RMR!D5+SNR!D5+TIP!D5+UGP!D5</f>
        <v>47.9</v>
      </c>
      <c r="E16" s="8">
        <f>CRSP!E5+DSW!E5+HQ!E5+RMR!E5+SNR!E5+TIP!E5+UGP!E5</f>
        <v>50.71</v>
      </c>
      <c r="F16" s="8">
        <f>CRSP!F5+DSW!F5+HQ!F5+RMR!F5+SNR!F5+TIP!F5+UGP!F5</f>
        <v>45.83</v>
      </c>
      <c r="G16" s="8">
        <f>CRSP!G5+DSW!G5+HQ!G5+RMR!G5+SNR!G5+TIP!G5+UGP!G5</f>
        <v>42.01</v>
      </c>
      <c r="H16" s="8">
        <v>47.6</v>
      </c>
      <c r="I16" s="8">
        <f>CRSP!I5+DSW!I5+HQ!I5+RMR!I5+SNR!I5+TIP!I5+UGP!I5</f>
        <v>44.160000000000004</v>
      </c>
      <c r="J16" s="8">
        <f>CRSP!J5+DSW!J5+HQ!J5+RMR!J5+SNR!J5+TIP!J5+UGP!J5</f>
        <v>41.58</v>
      </c>
      <c r="K16" s="8">
        <f>CRSP!K5+DSW!K5+HQ!K5+RMR!K5+SNR!K5+TIP!K5+UGP!K5</f>
        <v>44.39</v>
      </c>
      <c r="L16" s="8">
        <f>CRSP!L5+DSW!L5+HQ!L5+RMR!L5+SNR!L5+TIP!L5+UGP!L5</f>
        <v>46.12</v>
      </c>
      <c r="M16" s="8">
        <f>CRSP!M5+DSW!M5+HQ!M5+RMR!M5+SNR!M5+TIP!M5+UGP!M5</f>
        <v>47.14</v>
      </c>
      <c r="N16" s="8">
        <f>CRSP!N5+DSW!N5+HQ!N5+RMR!N5+SNR!N5+TIP!N5+UGP!N5</f>
        <v>48.16</v>
      </c>
      <c r="O16" s="8">
        <f>CRSP!O5+DSW!O5+HQ!O5+RMR!O5+SNR!O5+TIP!O5+UGP!O5</f>
        <v>48.179999999999993</v>
      </c>
      <c r="P16" s="8">
        <f>CRSP!P5+DSW!P5+HQ!P5+RMR!P5+SNR!P5+TIP!P5+UGP!P5</f>
        <v>41.509999999999991</v>
      </c>
      <c r="Q16" s="8">
        <f>CRSP!Q5+DSW!Q5+HQ!Q5+RMR!Q5+SNR!Q5+TIP!Q5+UGP!Q5</f>
        <v>41.910000000000004</v>
      </c>
      <c r="R16" s="8">
        <f>CRSP!R5+DSW!R5+HQ!R5+RMR!R5+SNR!R5+TIP!R5+UGP!R5</f>
        <v>41.39</v>
      </c>
      <c r="S16" s="8">
        <f>CRSP!S5+DSW!S5+HQ!S5+RMR!S5+SNR!S5+TIP!S5+UGP!S5</f>
        <v>41.56</v>
      </c>
      <c r="T16" s="6"/>
    </row>
    <row r="17" spans="1:20" x14ac:dyDescent="0.25">
      <c r="A17" t="s">
        <v>30</v>
      </c>
      <c r="B17" s="8">
        <f>CRSP!B6+DSW!B6+HQ!B6+RMR!B6+SNR!B6+TIP!B6+UGP!B6</f>
        <v>112.7</v>
      </c>
      <c r="C17" s="8">
        <f>CRSP!C6+DSW!C6+HQ!C6+RMR!C6+SNR!C6+TIP!C6+UGP!C6</f>
        <v>111.75999999999999</v>
      </c>
      <c r="D17" s="8">
        <f>CRSP!D6+DSW!D6+HQ!D6+RMR!D6+SNR!D6+TIP!D6+UGP!D6</f>
        <v>95.800000000000011</v>
      </c>
      <c r="E17" s="8">
        <f>CRSP!E6+DSW!E6+HQ!E6+RMR!E6+SNR!E6+TIP!E6+UGP!E6</f>
        <v>94.13000000000001</v>
      </c>
      <c r="F17" s="8">
        <f>CRSP!F6+DSW!F6+HQ!F6+RMR!F6+SNR!F6+TIP!F6+UGP!F6</f>
        <v>97.73</v>
      </c>
      <c r="G17" s="8">
        <f>CRSP!G6+DSW!G6+HQ!G6+RMR!G6+SNR!G6+TIP!G6+UGP!G6</f>
        <v>100.07000000000001</v>
      </c>
      <c r="H17" s="8">
        <v>100.27999999999999</v>
      </c>
      <c r="I17" s="8">
        <f>CRSP!I6+DSW!I6+HQ!I6+RMR!I6+SNR!I6+TIP!I6+UGP!I6</f>
        <v>100.30000000000001</v>
      </c>
      <c r="J17" s="8">
        <f>CRSP!J6+DSW!J6+HQ!J6+RMR!J6+SNR!J6+TIP!J6+UGP!J6</f>
        <v>99.7</v>
      </c>
      <c r="K17" s="8">
        <f>CRSP!K6+DSW!K6+HQ!K6+RMR!K6+SNR!K6+TIP!K6+UGP!K6</f>
        <v>100.49</v>
      </c>
      <c r="L17" s="8">
        <f>CRSP!L6+DSW!L6+HQ!L6+RMR!L6+SNR!L6+TIP!L6+UGP!L6</f>
        <v>95.88000000000001</v>
      </c>
      <c r="M17" s="8">
        <f>CRSP!M6+DSW!M6+HQ!M6+RMR!M6+SNR!M6+TIP!M6+UGP!M6</f>
        <v>88.88000000000001</v>
      </c>
      <c r="N17" s="8">
        <f>CRSP!N6+DSW!N6+HQ!N6+RMR!N6+SNR!N6+TIP!N6+UGP!N6</f>
        <v>85.009999999999991</v>
      </c>
      <c r="O17" s="8">
        <f>CRSP!O6+DSW!O6+HQ!O6+RMR!O6+SNR!O6+TIP!O6+UGP!O6</f>
        <v>89.35</v>
      </c>
      <c r="P17" s="8">
        <f>CRSP!P6+DSW!P6+HQ!P6+RMR!P6+SNR!P6+TIP!P6+UGP!P6</f>
        <v>87.95</v>
      </c>
      <c r="Q17" s="8">
        <f>CRSP!Q6+DSW!Q6+HQ!Q6+RMR!Q6+SNR!Q6+TIP!Q6+UGP!Q6</f>
        <v>89.38</v>
      </c>
      <c r="R17" s="8">
        <f>CRSP!R6+DSW!R6+HQ!R6+RMR!R6+SNR!R6+TIP!R6+UGP!R6</f>
        <v>88.72</v>
      </c>
      <c r="S17" s="8">
        <f>CRSP!S6+DSW!S6+HQ!S6+RMR!S6+SNR!S6+TIP!S6+UGP!S6</f>
        <v>86.34</v>
      </c>
      <c r="T17" s="6"/>
    </row>
    <row r="18" spans="1:20" x14ac:dyDescent="0.25">
      <c r="A18" t="s">
        <v>31</v>
      </c>
      <c r="B18" s="8">
        <f>CRSP!B7+DSW!B7+HQ!B7+RMR!B7+SNR!B7+TIP!B7+UGP!B7</f>
        <v>15.5</v>
      </c>
      <c r="C18" s="8">
        <f>CRSP!C7+DSW!C7+HQ!C7+RMR!C7+SNR!C7+TIP!C7+UGP!C7</f>
        <v>14.8</v>
      </c>
      <c r="D18" s="8">
        <f>CRSP!D7+DSW!D7+HQ!D7+RMR!D7+SNR!D7+TIP!D7+UGP!D7</f>
        <v>15.4</v>
      </c>
      <c r="E18" s="8">
        <f>CRSP!E7+DSW!E7+HQ!E7+RMR!E7+SNR!E7+TIP!E7+UGP!E7</f>
        <v>16.190000000000001</v>
      </c>
      <c r="F18" s="8">
        <f>CRSP!F7+DSW!F7+HQ!F7+RMR!F7+SNR!F7+TIP!F7+UGP!F7</f>
        <v>13.77</v>
      </c>
      <c r="G18" s="8">
        <f>CRSP!G7+DSW!G7+HQ!G7+RMR!G7+SNR!G7+TIP!G7+UGP!G7</f>
        <v>14.2</v>
      </c>
      <c r="H18" s="8">
        <v>15.45</v>
      </c>
      <c r="I18" s="8">
        <f>CRSP!I7+DSW!I7+HQ!I7+RMR!I7+SNR!I7+TIP!I7+UGP!I7</f>
        <v>16.399999999999999</v>
      </c>
      <c r="J18" s="8">
        <f>CRSP!J7+DSW!J7+HQ!J7+RMR!J7+SNR!J7+TIP!J7+UGP!J7</f>
        <v>17.170000000000002</v>
      </c>
      <c r="K18" s="8">
        <f>CRSP!K7+DSW!K7+HQ!K7+RMR!K7+SNR!K7+TIP!K7+UGP!K7</f>
        <v>17.399999999999999</v>
      </c>
      <c r="L18" s="8">
        <f>CRSP!L7+DSW!L7+HQ!L7+RMR!L7+SNR!L7+TIP!L7+UGP!L7</f>
        <v>17.8</v>
      </c>
      <c r="M18" s="8">
        <f>CRSP!M7+DSW!M7+HQ!M7+RMR!M7+SNR!M7+TIP!M7+UGP!M7</f>
        <v>16.16</v>
      </c>
      <c r="N18" s="8">
        <f>CRSP!N7+DSW!N7+HQ!N7+RMR!N7+SNR!N7+TIP!N7+UGP!N7</f>
        <v>16</v>
      </c>
      <c r="O18" s="8">
        <f>CRSP!O7+DSW!O7+HQ!O7+RMR!O7+SNR!O7+TIP!O7+UGP!O7</f>
        <v>14.35</v>
      </c>
      <c r="P18" s="8">
        <f>CRSP!P7+DSW!P7+HQ!P7+RMR!P7+SNR!P7+TIP!P7+UGP!P7</f>
        <v>14.41</v>
      </c>
      <c r="Q18" s="8">
        <f>CRSP!Q7+DSW!Q7+HQ!Q7+RMR!Q7+SNR!Q7+TIP!Q7+UGP!Q7</f>
        <v>14.46</v>
      </c>
      <c r="R18" s="8">
        <f>CRSP!R7+DSW!R7+HQ!R7+RMR!R7+SNR!R7+TIP!R7+UGP!R7</f>
        <v>13.38</v>
      </c>
      <c r="S18" s="8">
        <f>CRSP!S7+DSW!S7+HQ!S7+RMR!S7+SNR!S7+TIP!S7+UGP!S7</f>
        <v>13.43</v>
      </c>
      <c r="T18" s="6"/>
    </row>
    <row r="19" spans="1:20" x14ac:dyDescent="0.25">
      <c r="A19" t="s">
        <v>32</v>
      </c>
      <c r="B19" s="8">
        <f>CRSP!B8+DSW!B8+HQ!B8+RMR!B8+SNR!B8+TIP!B8+UGP!B8</f>
        <v>29.099999999999998</v>
      </c>
      <c r="C19" s="8">
        <f>CRSP!C8+DSW!C8+HQ!C8+RMR!C8+SNR!C8+TIP!C8+UGP!C8</f>
        <v>28.19</v>
      </c>
      <c r="D19" s="8">
        <f>CRSP!D8+DSW!D8+HQ!D8+RMR!D8+SNR!D8+TIP!D8+UGP!D8</f>
        <v>29.4</v>
      </c>
      <c r="E19" s="8">
        <f>CRSP!E8+DSW!E8+HQ!E8+RMR!E8+SNR!E8+TIP!E8+UGP!E8</f>
        <v>27.73</v>
      </c>
      <c r="F19" s="8">
        <f>CRSP!F8+DSW!F8+HQ!F8+RMR!F8+SNR!F8+TIP!F8+UGP!F8</f>
        <v>27.259999999999998</v>
      </c>
      <c r="G19" s="8">
        <f>CRSP!G8+DSW!G8+HQ!G8+RMR!G8+SNR!G8+TIP!G8+UGP!G8</f>
        <v>28.06</v>
      </c>
      <c r="H19" s="8">
        <v>28.91</v>
      </c>
      <c r="I19" s="8">
        <f>CRSP!I8+DSW!I8+HQ!I8+RMR!I8+SNR!I8+TIP!I8+UGP!I8</f>
        <v>24.240000000000002</v>
      </c>
      <c r="J19" s="8">
        <f>CRSP!J8+DSW!J8+HQ!J8+RMR!J8+SNR!J8+TIP!J8+UGP!J8</f>
        <v>20.719999999999995</v>
      </c>
      <c r="K19" s="8">
        <f>CRSP!K8+DSW!K8+HQ!K8+RMR!K8+SNR!K8+TIP!K8+UGP!K8</f>
        <v>25.27</v>
      </c>
      <c r="L19" s="8">
        <f>CRSP!L8+DSW!L8+HQ!L8+RMR!L8+SNR!L8+TIP!L8+UGP!L8</f>
        <v>22.29</v>
      </c>
      <c r="M19" s="8">
        <f>CRSP!M8+DSW!M8+HQ!M8+RMR!M8+SNR!M8+TIP!M8+UGP!M8</f>
        <v>23.35</v>
      </c>
      <c r="N19" s="8">
        <f>CRSP!N8+DSW!N8+HQ!N8+RMR!N8+SNR!N8+TIP!N8+UGP!N8</f>
        <v>26.75</v>
      </c>
      <c r="O19" s="8">
        <f>CRSP!O8+DSW!O8+HQ!O8+RMR!O8+SNR!O8+TIP!O8+UGP!O8</f>
        <v>26.72</v>
      </c>
      <c r="P19" s="8">
        <f>CRSP!P8+DSW!P8+HQ!P8+RMR!P8+SNR!P8+TIP!P8+UGP!P8</f>
        <v>25.400000000000002</v>
      </c>
      <c r="Q19" s="8">
        <f>CRSP!Q8+DSW!Q8+HQ!Q8+RMR!Q8+SNR!Q8+TIP!Q8+UGP!Q8</f>
        <v>25.740000000000002</v>
      </c>
      <c r="R19" s="8">
        <f>CRSP!R8+DSW!R8+HQ!R8+RMR!R8+SNR!R8+TIP!R8+UGP!R8</f>
        <v>24.18</v>
      </c>
      <c r="S19" s="8">
        <f>CRSP!S8+DSW!S8+HQ!S8+RMR!S8+SNR!S8+TIP!S8+UGP!S8</f>
        <v>24.91</v>
      </c>
      <c r="T19" s="6"/>
    </row>
    <row r="20" spans="1:20" x14ac:dyDescent="0.25">
      <c r="A20" t="s">
        <v>33</v>
      </c>
      <c r="B20" s="8">
        <f>CRSP!B9+DSW!B9+HQ!B9+RMR!B9+SNR!B9+TIP!B9+UGP!B9</f>
        <v>130</v>
      </c>
      <c r="C20" s="8">
        <f>CRSP!C9+DSW!C9+HQ!C9+RMR!C9+SNR!C9+TIP!C9+UGP!C9</f>
        <v>133.74999999999997</v>
      </c>
      <c r="D20" s="8">
        <f>CRSP!D9+DSW!D9+HQ!D9+RMR!D9+SNR!D9+TIP!D9+UGP!D9</f>
        <v>130</v>
      </c>
      <c r="E20" s="8">
        <f>CRSP!E9+DSW!E9+HQ!E9+RMR!E9+SNR!E9+TIP!E9+UGP!E9</f>
        <v>129.62</v>
      </c>
      <c r="F20" s="8">
        <f>CRSP!F9+DSW!F9+HQ!F9+RMR!F9+SNR!F9+TIP!F9+UGP!F9</f>
        <v>128.75</v>
      </c>
      <c r="G20" s="8">
        <f>CRSP!G9+DSW!G9+HQ!G9+RMR!G9+SNR!G9+TIP!G9+UGP!G9</f>
        <v>125.02</v>
      </c>
      <c r="H20" s="8">
        <v>122.09</v>
      </c>
      <c r="I20" s="8">
        <f>CRSP!I9+DSW!I9+HQ!I9+RMR!I9+SNR!I9+TIP!I9+UGP!I9</f>
        <v>121.00999999999999</v>
      </c>
      <c r="J20" s="8">
        <f>CRSP!J9+DSW!J9+HQ!J9+RMR!J9+SNR!J9+TIP!J9+UGP!J9</f>
        <v>112.35999999999999</v>
      </c>
      <c r="K20" s="8">
        <f>CRSP!K9+DSW!K9+HQ!K9+RMR!K9+SNR!K9+TIP!K9+UGP!K9</f>
        <v>110.28999999999999</v>
      </c>
      <c r="L20" s="8">
        <f>CRSP!L9+DSW!L9+HQ!L9+RMR!L9+SNR!L9+TIP!L9+UGP!L9</f>
        <v>107.74999999999999</v>
      </c>
      <c r="M20" s="8">
        <f>CRSP!M9+DSW!M9+HQ!M9+RMR!M9+SNR!M9+TIP!M9+UGP!M9</f>
        <v>106.66</v>
      </c>
      <c r="N20" s="8">
        <f>CRSP!N9+DSW!N9+HQ!N9+RMR!N9+SNR!N9+TIP!N9+UGP!N9</f>
        <v>101.77</v>
      </c>
      <c r="O20" s="8">
        <f>CRSP!O9+DSW!O9+HQ!O9+RMR!O9+SNR!O9+TIP!O9+UGP!O9</f>
        <v>105.23</v>
      </c>
      <c r="P20" s="8">
        <f>CRSP!P9+DSW!P9+HQ!P9+RMR!P9+SNR!P9+TIP!P9+UGP!P9</f>
        <v>108.82000000000001</v>
      </c>
      <c r="Q20" s="8">
        <f>CRSP!Q9+DSW!Q9+HQ!Q9+RMR!Q9+SNR!Q9+TIP!Q9+UGP!Q9</f>
        <v>109.30000000000001</v>
      </c>
      <c r="R20" s="8">
        <f>CRSP!R9+DSW!R9+HQ!R9+RMR!R9+SNR!R9+TIP!R9+UGP!R9</f>
        <v>105.75</v>
      </c>
      <c r="S20" s="8">
        <f>CRSP!S9+DSW!S9+HQ!S9+RMR!S9+SNR!S9+TIP!S9+UGP!S9</f>
        <v>97.63</v>
      </c>
      <c r="T20" s="6"/>
    </row>
    <row r="21" spans="1:20" x14ac:dyDescent="0.25">
      <c r="A21" t="s">
        <v>34</v>
      </c>
      <c r="B21" s="8">
        <f>CRSP!B10+DSW!B10+HQ!B10+RMR!B10+SNR!B10+TIP!B10+UGP!B10</f>
        <v>626.4</v>
      </c>
      <c r="C21" s="8">
        <f>CRSP!C10+DSW!C10+HQ!C10+RMR!C10+SNR!C10+TIP!C10+UGP!C10</f>
        <v>653.82000000000005</v>
      </c>
      <c r="D21" s="8">
        <f>CRSP!D10+DSW!D10+HQ!D10+RMR!D10+SNR!D10+TIP!D10+UGP!D10</f>
        <v>667.07</v>
      </c>
      <c r="E21" s="8">
        <f>CRSP!E10+DSW!E10+HQ!E10+RMR!E10+SNR!E10+TIP!E10+UGP!E10</f>
        <v>658.97</v>
      </c>
      <c r="F21" s="8">
        <f>CRSP!F10+DSW!F10+HQ!F10+RMR!F10+SNR!F10+TIP!F10+UGP!F10</f>
        <v>673.4</v>
      </c>
      <c r="G21" s="8">
        <f>CRSP!G10+DSW!G10+HQ!G10+RMR!G10+SNR!G10+TIP!G10+UGP!G10</f>
        <v>673.87</v>
      </c>
      <c r="H21" s="8">
        <v>669.38</v>
      </c>
      <c r="I21" s="8">
        <f>CRSP!I10+DSW!I10+HQ!I10+RMR!I10+SNR!I10+TIP!I10+UGP!I10</f>
        <v>660.34</v>
      </c>
      <c r="J21" s="8">
        <f>CRSP!J10+DSW!J10+HQ!J10+RMR!J10+SNR!J10+TIP!J10+UGP!J10</f>
        <v>662.31</v>
      </c>
      <c r="K21" s="8">
        <f>CRSP!K10+DSW!K10+HQ!K10+RMR!K10+SNR!K10+TIP!K10+UGP!K10</f>
        <v>660.68999999999994</v>
      </c>
      <c r="L21" s="8">
        <f>CRSP!L10+DSW!L10+HQ!L10+RMR!L10+SNR!L10+TIP!L10+UGP!L10</f>
        <v>660.49</v>
      </c>
      <c r="M21" s="8">
        <f>CRSP!M10+DSW!M10+HQ!M10+RMR!M10+SNR!M10+TIP!M10+UGP!M10</f>
        <v>657.19</v>
      </c>
      <c r="N21" s="8">
        <f>CRSP!N10+DSW!N10+HQ!N10+RMR!N10+SNR!N10+TIP!N10+UGP!N10</f>
        <v>659.8599999999999</v>
      </c>
      <c r="O21" s="8">
        <f>CRSP!O10+DSW!O10+HQ!O10+RMR!O10+SNR!O10+TIP!O10+UGP!O10</f>
        <v>666.55</v>
      </c>
      <c r="P21" s="8">
        <f>CRSP!P10+DSW!P10+HQ!P10+RMR!P10+SNR!P10+TIP!P10+UGP!P10</f>
        <v>666.7</v>
      </c>
      <c r="Q21" s="8">
        <f>CRSP!Q10+DSW!Q10+HQ!Q10+RMR!Q10+SNR!Q10+TIP!Q10+UGP!Q10</f>
        <v>659.22</v>
      </c>
      <c r="R21" s="8">
        <f>CRSP!R10+DSW!R10+HQ!R10+RMR!R10+SNR!R10+TIP!R10+UGP!R10</f>
        <v>650.45999999999992</v>
      </c>
      <c r="S21" s="8">
        <f>CRSP!S10+DSW!S10+HQ!S10+RMR!S10+SNR!S10+TIP!S10+UGP!S10</f>
        <v>628.96999999999991</v>
      </c>
      <c r="T21" s="6"/>
    </row>
    <row r="22" spans="1:20" x14ac:dyDescent="0.25">
      <c r="A22" t="s">
        <v>35</v>
      </c>
      <c r="B22" s="8">
        <f>CRSP!B11+DSW!B11+HQ!B11+RMR!B11+SNR!B11+TIP!B11+UGP!B11</f>
        <v>161.80000000000001</v>
      </c>
      <c r="C22" s="8">
        <f>CRSP!C11+DSW!C11+HQ!C11+RMR!C11+SNR!C11+TIP!C11+UGP!C11</f>
        <v>162.57999999999998</v>
      </c>
      <c r="D22" s="8">
        <f>CRSP!D11+DSW!D11+HQ!D11+RMR!D11+SNR!D11+TIP!D11+UGP!D11</f>
        <v>158.80000000000001</v>
      </c>
      <c r="E22" s="8">
        <f>CRSP!E11+DSW!E11+HQ!E11+RMR!E11+SNR!E11+TIP!E11+UGP!E11</f>
        <v>158.05000000000001</v>
      </c>
      <c r="F22" s="8">
        <f>CRSP!F11+DSW!F11+HQ!F11+RMR!F11+SNR!F11+TIP!F11+UGP!F11</f>
        <v>161.85000000000002</v>
      </c>
      <c r="G22" s="8">
        <f>CRSP!G11+DSW!G11+HQ!G11+RMR!G11+SNR!G11+TIP!G11+UGP!G11</f>
        <v>152.66999999999999</v>
      </c>
      <c r="H22" s="8">
        <v>151.45999999999998</v>
      </c>
      <c r="I22" s="8">
        <f>CRSP!I11+DSW!I11+HQ!I11+RMR!I11+SNR!I11+TIP!I11+UGP!I11</f>
        <v>151.43</v>
      </c>
      <c r="J22" s="8">
        <f>CRSP!J11+DSW!J11+HQ!J11+RMR!J11+SNR!J11+TIP!J11+UGP!J11</f>
        <v>159.52000000000001</v>
      </c>
      <c r="K22" s="8">
        <f>CRSP!K11+DSW!K11+HQ!K11+RMR!K11+SNR!K11+TIP!K11+UGP!K11</f>
        <v>157.9</v>
      </c>
      <c r="L22" s="8">
        <f>CRSP!L11+DSW!L11+HQ!L11+RMR!L11+SNR!L11+TIP!L11+UGP!L11</f>
        <v>156.20000000000002</v>
      </c>
      <c r="M22" s="8">
        <f>CRSP!M11+DSW!M11+HQ!M11+RMR!M11+SNR!M11+TIP!M11+UGP!M11</f>
        <v>156.51999999999998</v>
      </c>
      <c r="N22" s="8">
        <f>CRSP!N11+DSW!N11+HQ!N11+RMR!N11+SNR!N11+TIP!N11+UGP!N11</f>
        <v>157.86000000000001</v>
      </c>
      <c r="O22" s="8">
        <f>CRSP!O11+DSW!O11+HQ!O11+RMR!O11+SNR!O11+TIP!O11+UGP!O11</f>
        <v>156.26</v>
      </c>
      <c r="P22" s="8">
        <f>CRSP!P11+DSW!P11+HQ!P11+RMR!P11+SNR!P11+TIP!P11+UGP!P11</f>
        <v>159.10000000000002</v>
      </c>
      <c r="Q22" s="8">
        <f>CRSP!Q11+DSW!Q11+HQ!Q11+RMR!Q11+SNR!Q11+TIP!Q11+UGP!Q11</f>
        <v>156.67000000000002</v>
      </c>
      <c r="R22" s="8">
        <f>CRSP!R11+DSW!R11+HQ!R11+RMR!R11+SNR!R11+TIP!R11+UGP!R11</f>
        <v>158.22999999999999</v>
      </c>
      <c r="S22" s="8">
        <f>CRSP!S11+DSW!S11+HQ!S11+RMR!S11+SNR!S11+TIP!S11+UGP!S11</f>
        <v>153.23999999999998</v>
      </c>
      <c r="T22" s="6"/>
    </row>
    <row r="23" spans="1:20" x14ac:dyDescent="0.25">
      <c r="A23" t="s">
        <v>36</v>
      </c>
      <c r="B23" s="8">
        <f>CRSP!B12+DSW!B12+HQ!B12+RMR!B12+SNR!B12+TIP!B12+UGP!B12</f>
        <v>205.60000000000002</v>
      </c>
      <c r="C23" s="8">
        <f>CRSP!C12+DSW!C12+HQ!C12+RMR!C12+SNR!C12+TIP!C12+UGP!C12</f>
        <v>178.46</v>
      </c>
      <c r="D23" s="8">
        <f>CRSP!D12+DSW!D12+HQ!D12+RMR!D12+SNR!D12+TIP!D12+UGP!D12</f>
        <v>180.1</v>
      </c>
      <c r="E23" s="8">
        <f>CRSP!E12+DSW!E12+HQ!E12+RMR!E12+SNR!E12+TIP!E12+UGP!E12</f>
        <v>174.62</v>
      </c>
      <c r="F23" s="8">
        <f>CRSP!F12+DSW!F12+HQ!F12+RMR!F12+SNR!F12+TIP!F12+UGP!F12</f>
        <v>172.66</v>
      </c>
      <c r="G23" s="8">
        <f>CRSP!G12+DSW!G12+HQ!G12+RMR!G12+SNR!G12+TIP!G12+UGP!G12</f>
        <v>170.54000000000002</v>
      </c>
      <c r="H23" s="8">
        <v>171.81</v>
      </c>
      <c r="I23" s="8">
        <f>CRSP!I12+DSW!I12+HQ!I12+RMR!I12+SNR!I12+TIP!I12+UGP!I12</f>
        <v>175.84999999999997</v>
      </c>
      <c r="J23" s="8">
        <f>CRSP!J12+DSW!J12+HQ!J12+RMR!J12+SNR!J12+TIP!J12+UGP!J12</f>
        <v>189.05</v>
      </c>
      <c r="K23" s="8">
        <f>CRSP!K12+DSW!K12+HQ!K12+RMR!K12+SNR!K12+TIP!K12+UGP!K12</f>
        <v>205.78</v>
      </c>
      <c r="L23" s="8">
        <f>CRSP!L12+DSW!L12+HQ!L12+RMR!L12+SNR!L12+TIP!L12+UGP!L12</f>
        <v>206.68</v>
      </c>
      <c r="M23" s="8">
        <f>CRSP!M12+DSW!M12+HQ!M12+RMR!M12+SNR!M12+TIP!M12+UGP!M12</f>
        <v>199.78</v>
      </c>
      <c r="N23" s="8">
        <f>CRSP!N12+DSW!N12+HQ!N12+RMR!N12+SNR!N12+TIP!N12+UGP!N12</f>
        <v>195.8</v>
      </c>
      <c r="O23" s="8">
        <f>CRSP!O12+DSW!O12+HQ!O12+RMR!O12+SNR!O12+TIP!O12+UGP!O12</f>
        <v>197.88</v>
      </c>
      <c r="P23" s="8">
        <f>CRSP!P12+DSW!P12+HQ!P12+RMR!P12+SNR!P12+TIP!P12+UGP!P12</f>
        <v>193.66999999999996</v>
      </c>
      <c r="Q23" s="8">
        <f>CRSP!Q12+DSW!Q12+HQ!Q12+RMR!Q12+SNR!Q12+TIP!Q12+UGP!Q12</f>
        <v>189.47</v>
      </c>
      <c r="R23" s="8">
        <f>CRSP!R12+DSW!R12+HQ!R12+RMR!R12+SNR!R12+TIP!R12+UGP!R12</f>
        <v>181.95000000000002</v>
      </c>
      <c r="S23" s="8">
        <f>CRSP!S12+DSW!S12+HQ!S12+RMR!S12+SNR!S12+TIP!S12+UGP!S12</f>
        <v>176.73999999999998</v>
      </c>
      <c r="T23" s="6"/>
    </row>
    <row r="24" spans="1:20" x14ac:dyDescent="0.25">
      <c r="A24" t="s">
        <v>37</v>
      </c>
      <c r="B24" s="8">
        <f>CRSP!B13+DSW!B13+HQ!B13+RMR!B13+SNR!B13+TIP!B13+UGP!B13</f>
        <v>42.3</v>
      </c>
      <c r="C24" s="8">
        <f>CRSP!C13+DSW!C13+HQ!C13+RMR!C13+SNR!C13+TIP!C13+UGP!C13</f>
        <v>43.980000000000004</v>
      </c>
      <c r="D24" s="8">
        <f>CRSP!D13+DSW!D13+HQ!D13+RMR!D13+SNR!D13+TIP!D13+UGP!D13</f>
        <v>43</v>
      </c>
      <c r="E24" s="8">
        <f>CRSP!E13+DSW!E13+HQ!E13+RMR!E13+SNR!E13+TIP!E13+UGP!E13</f>
        <v>42.75</v>
      </c>
      <c r="F24" s="8">
        <f>CRSP!F13+DSW!F13+HQ!F13+RMR!F13+SNR!F13+TIP!F13+UGP!F13</f>
        <v>42.199999999999996</v>
      </c>
      <c r="G24" s="8">
        <f>CRSP!G13+DSW!G13+HQ!G13+RMR!G13+SNR!G13+TIP!G13+UGP!G13</f>
        <v>45.76</v>
      </c>
      <c r="H24" s="8">
        <v>45.15</v>
      </c>
      <c r="I24" s="8">
        <f>CRSP!I13+DSW!I13+HQ!I13+RMR!I13+SNR!I13+TIP!I13+UGP!I13</f>
        <v>43.589999999999996</v>
      </c>
      <c r="J24" s="8">
        <f>CRSP!J13+DSW!J13+HQ!J13+RMR!J13+SNR!J13+TIP!J13+UGP!J13</f>
        <v>43.059999999999995</v>
      </c>
      <c r="K24" s="8">
        <f>CRSP!K13+DSW!K13+HQ!K13+RMR!K13+SNR!K13+TIP!K13+UGP!K13</f>
        <v>41</v>
      </c>
      <c r="L24" s="8">
        <f>CRSP!L13+DSW!L13+HQ!L13+RMR!L13+SNR!L13+TIP!L13+UGP!L13</f>
        <v>40.86</v>
      </c>
      <c r="M24" s="8">
        <f>CRSP!M13+DSW!M13+HQ!M13+RMR!M13+SNR!M13+TIP!M13+UGP!M13</f>
        <v>43.42</v>
      </c>
      <c r="N24" s="8">
        <f>CRSP!N13+DSW!N13+HQ!N13+RMR!N13+SNR!N13+TIP!N13+UGP!N13</f>
        <v>41.72</v>
      </c>
      <c r="O24" s="8">
        <f>CRSP!O13+DSW!O13+HQ!O13+RMR!O13+SNR!O13+TIP!O13+UGP!O13</f>
        <v>43.100000000000009</v>
      </c>
      <c r="P24" s="8">
        <f>CRSP!P13+DSW!P13+HQ!P13+RMR!P13+SNR!P13+TIP!P13+UGP!P13</f>
        <v>40.590000000000003</v>
      </c>
      <c r="Q24" s="8">
        <f>CRSP!Q13+DSW!Q13+HQ!Q13+RMR!Q13+SNR!Q13+TIP!Q13+UGP!Q13</f>
        <v>38.050000000000004</v>
      </c>
      <c r="R24" s="8">
        <f>CRSP!R13+DSW!R13+HQ!R13+RMR!R13+SNR!R13+TIP!R13+UGP!R13</f>
        <v>38.950000000000003</v>
      </c>
      <c r="S24" s="8">
        <f>CRSP!S13+DSW!S13+HQ!S13+RMR!S13+SNR!S13+TIP!S13+UGP!S13</f>
        <v>35.879999999999995</v>
      </c>
      <c r="T24" s="6"/>
    </row>
    <row r="25" spans="1:20" x14ac:dyDescent="0.25">
      <c r="A25" t="s">
        <v>38</v>
      </c>
      <c r="B25" s="8">
        <f>CRSP!B14+DSW!B14+HQ!B14+RMR!B14+SNR!B14+TIP!B14+UGP!B14</f>
        <v>33.499999999999993</v>
      </c>
      <c r="C25" s="8">
        <f>CRSP!C14+DSW!C14+HQ!C14+RMR!C14+SNR!C14+TIP!C14+UGP!C14</f>
        <v>36.840000000000003</v>
      </c>
      <c r="D25" s="8">
        <f>CRSP!D14+DSW!D14+HQ!D14+RMR!D14+SNR!D14+TIP!D14+UGP!D14</f>
        <v>35.300000000000004</v>
      </c>
      <c r="E25" s="8">
        <f>CRSP!E14+DSW!E14+HQ!E14+RMR!E14+SNR!E14+TIP!E14+UGP!E14</f>
        <v>35.700000000000003</v>
      </c>
      <c r="F25" s="8">
        <f>CRSP!F14+DSW!F14+HQ!F14+RMR!F14+SNR!F14+TIP!F14+UGP!F14</f>
        <v>34.4</v>
      </c>
      <c r="G25" s="8">
        <f>CRSP!G14+DSW!G14+HQ!G14+RMR!G14+SNR!G14+TIP!G14+UGP!G14</f>
        <v>33.96</v>
      </c>
      <c r="H25" s="8">
        <v>33.069999999999993</v>
      </c>
      <c r="I25" s="8">
        <f>CRSP!I14+DSW!I14+HQ!I14+RMR!I14+SNR!I14+TIP!I14+UGP!I14</f>
        <v>35.809999999999995</v>
      </c>
      <c r="J25" s="8">
        <f>CRSP!J14+DSW!J14+HQ!J14+RMR!J14+SNR!J14+TIP!J14+UGP!J14</f>
        <v>35.99</v>
      </c>
      <c r="K25" s="8">
        <f>CRSP!K14+DSW!K14+HQ!K14+RMR!K14+SNR!K14+TIP!K14+UGP!K14</f>
        <v>30.81</v>
      </c>
      <c r="L25" s="8">
        <f>CRSP!L14+DSW!L14+HQ!L14+RMR!L14+SNR!L14+TIP!L14+UGP!L14</f>
        <v>31.25</v>
      </c>
      <c r="M25" s="8">
        <f>CRSP!M14+DSW!M14+HQ!M14+RMR!M14+SNR!M14+TIP!M14+UGP!M14</f>
        <v>28.59</v>
      </c>
      <c r="N25" s="8">
        <f>CRSP!N14+DSW!N14+HQ!N14+RMR!N14+SNR!N14+TIP!N14+UGP!N14</f>
        <v>25.880000000000003</v>
      </c>
      <c r="O25" s="8">
        <f>CRSP!O14+DSW!O14+HQ!O14+RMR!O14+SNR!O14+TIP!O14+UGP!O14</f>
        <v>25.11</v>
      </c>
      <c r="P25" s="8">
        <f>CRSP!P14+DSW!P14+HQ!P14+RMR!P14+SNR!P14+TIP!P14+UGP!P14</f>
        <v>24.439999999999998</v>
      </c>
      <c r="Q25" s="8">
        <f>CRSP!Q14+DSW!Q14+HQ!Q14+RMR!Q14+SNR!Q14+TIP!Q14+UGP!Q14</f>
        <v>25.03</v>
      </c>
      <c r="R25" s="8">
        <f>CRSP!R14+DSW!R14+HQ!R14+RMR!R14+SNR!R14+TIP!R14+UGP!R14</f>
        <v>26.03</v>
      </c>
      <c r="S25" s="8">
        <f>CRSP!S14+DSW!S14+HQ!S14+RMR!S14+SNR!S14+TIP!S14+UGP!S14</f>
        <v>25.900000000000002</v>
      </c>
      <c r="T25" s="6"/>
    </row>
    <row r="26" spans="1:20" x14ac:dyDescent="0.25">
      <c r="A26" s="4" t="s">
        <v>39</v>
      </c>
      <c r="B26" s="8">
        <f>CRSP!B15+DSW!B15+HQ!B15+RMR!B15+SNR!B15+TIP!B15+UGP!B15</f>
        <v>2</v>
      </c>
      <c r="C26" s="8">
        <f>CRSP!C15+DSW!C15+HQ!C15+RMR!C15+SNR!C15+TIP!C15+UGP!C15</f>
        <v>2.02</v>
      </c>
      <c r="D26" s="8">
        <f>CRSP!D15+DSW!D15+HQ!D15+RMR!D15+SNR!D15+TIP!D15+UGP!D15</f>
        <v>2.9</v>
      </c>
      <c r="E26" s="8">
        <f>CRSP!E15+DSW!E15+HQ!E15+RMR!E15+SNR!E15+TIP!E15+UGP!E15</f>
        <v>2.5</v>
      </c>
      <c r="F26" s="8">
        <f>CRSP!F15+DSW!F15+HQ!F15+RMR!F15+SNR!F15+TIP!F15+UGP!F15</f>
        <v>2.27</v>
      </c>
      <c r="G26" s="8">
        <f>CRSP!G15+DSW!G15+HQ!G15+RMR!G15+SNR!G15+TIP!G15+UGP!G15</f>
        <v>3</v>
      </c>
      <c r="H26" s="9">
        <v>3.04</v>
      </c>
      <c r="I26" s="9">
        <f>CRSP!I15+DSW!I15+HQ!I15+RMR!I15+SNR!I15+TIP!I15+UGP!I15</f>
        <v>4.37</v>
      </c>
      <c r="J26" s="9">
        <f>CRSP!J15+DSW!J15+HQ!J15+RMR!J15+SNR!J15+TIP!J15+UGP!J15</f>
        <v>4.8899999999999997</v>
      </c>
      <c r="K26" s="9">
        <f>CRSP!K15+DSW!K15+HQ!K15+RMR!K15+SNR!K15+TIP!K15+UGP!K15</f>
        <v>5.12</v>
      </c>
      <c r="L26" s="9">
        <f>CRSP!L15+DSW!L15+HQ!L15+RMR!L15+SNR!L15+TIP!L15+UGP!L15</f>
        <v>8.43</v>
      </c>
      <c r="M26" s="9">
        <f>CRSP!M15+DSW!M15+HQ!M15+RMR!M15+SNR!M15+TIP!M15+UGP!M15</f>
        <v>8.02</v>
      </c>
      <c r="N26" s="9">
        <f>CRSP!N15+DSW!N15+HQ!N15+RMR!N15+SNR!N15+TIP!N15+UGP!N15</f>
        <v>6.27</v>
      </c>
      <c r="O26" s="9">
        <f>CRSP!O15+DSW!O15+HQ!O15+RMR!O15+SNR!O15+TIP!O15+UGP!O15</f>
        <v>5.96</v>
      </c>
      <c r="P26" s="9">
        <f>CRSP!P15+DSW!P15+HQ!P15+RMR!P15+SNR!P15+TIP!P15+UGP!P15</f>
        <v>5.71</v>
      </c>
      <c r="Q26" s="9">
        <f>CRSP!Q15+DSW!Q15+HQ!Q15+RMR!Q15+SNR!Q15+TIP!Q15+UGP!Q15</f>
        <v>5.35</v>
      </c>
      <c r="R26" s="9">
        <f>CRSP!R15+DSW!R15+HQ!R15+RMR!R15+SNR!R15+TIP!R15+UGP!R15</f>
        <v>1.31</v>
      </c>
      <c r="S26" s="9">
        <f>CRSP!S15+DSW!S15+HQ!S15+RMR!S15+SNR!S15+TIP!S15+UGP!S15</f>
        <v>0</v>
      </c>
      <c r="T26" s="6"/>
    </row>
    <row r="27" spans="1:20" x14ac:dyDescent="0.25">
      <c r="A27" s="1" t="s">
        <v>26</v>
      </c>
      <c r="B27" s="14">
        <f t="shared" ref="B27" si="7">SUM(B15:B26)</f>
        <v>1489.4999999999998</v>
      </c>
      <c r="C27" s="14">
        <f t="shared" ref="C27:J27" si="8">SUM(C15:C26)</f>
        <v>1492.06</v>
      </c>
      <c r="D27" s="14">
        <f t="shared" ref="D27" si="9">SUM(D15:D26)</f>
        <v>1481.37</v>
      </c>
      <c r="E27" s="14">
        <f t="shared" si="8"/>
        <v>1469.36</v>
      </c>
      <c r="F27" s="14">
        <f t="shared" si="8"/>
        <v>1480.9100000000003</v>
      </c>
      <c r="G27" s="14">
        <f t="shared" si="8"/>
        <v>1469.3</v>
      </c>
      <c r="H27" s="10">
        <f t="shared" si="8"/>
        <v>1461.43</v>
      </c>
      <c r="I27" s="10">
        <f t="shared" si="8"/>
        <v>1445.5899999999997</v>
      </c>
      <c r="J27" s="10">
        <f t="shared" si="8"/>
        <v>1447.3999999999999</v>
      </c>
      <c r="K27" s="10">
        <f t="shared" ref="K27:S27" si="10">SUM(K15:K26)</f>
        <v>1458.5599999999997</v>
      </c>
      <c r="L27" s="10">
        <f t="shared" si="10"/>
        <v>1449.44</v>
      </c>
      <c r="M27" s="10">
        <f t="shared" si="10"/>
        <v>1428.1799999999998</v>
      </c>
      <c r="N27" s="10">
        <f t="shared" si="10"/>
        <v>1418.25</v>
      </c>
      <c r="O27" s="10">
        <f t="shared" si="10"/>
        <v>1431.2699999999998</v>
      </c>
      <c r="P27" s="10">
        <f t="shared" si="10"/>
        <v>1421.76</v>
      </c>
      <c r="Q27" s="10">
        <f t="shared" si="10"/>
        <v>1407.6</v>
      </c>
      <c r="R27" s="10">
        <f t="shared" si="10"/>
        <v>1383.9199999999998</v>
      </c>
      <c r="S27" s="10">
        <f t="shared" si="10"/>
        <v>1339.92</v>
      </c>
    </row>
    <row r="28" spans="1:20" x14ac:dyDescent="0.25"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20" x14ac:dyDescent="0.25"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0" x14ac:dyDescent="0.25">
      <c r="A30" s="1" t="s">
        <v>40</v>
      </c>
      <c r="B30" s="13">
        <f>CRSP!B18+DSW!B18+HQ!B18+RMR!B18+SNR!B18+TIP!B18+UGP!B18</f>
        <v>1521</v>
      </c>
      <c r="C30" s="13">
        <f>CRSP!C18+DSW!C18+HQ!C18+RMR!C18+SNR!C18+TIP!C18+UGP!C18</f>
        <v>1521</v>
      </c>
      <c r="D30" s="13">
        <f>CRSP!D18+DSW!D18+HQ!D18+RMR!D18+SNR!D18+TIP!D18+UGP!D18</f>
        <v>1520</v>
      </c>
      <c r="E30" s="13">
        <f>CRSP!E18+DSW!E18+HQ!E18+RMR!E18+SNR!E18+TIP!E18+UGP!E18</f>
        <v>1520</v>
      </c>
      <c r="F30" s="13">
        <f>CRSP!F18+DSW!F18+HQ!F18+RMR!F18+SNR!F18+TIP!F18+UGP!F18</f>
        <v>1520</v>
      </c>
      <c r="G30" s="13">
        <f>CRSP!G18+DSW!G18+HQ!G18+RMR!G18+SNR!G18+TIP!G18+UGP!G18</f>
        <v>1513.5</v>
      </c>
      <c r="H30" s="13">
        <v>1518.5</v>
      </c>
      <c r="I30" s="13">
        <f>CRSP!I18+DSW!I18+HQ!I18+RMR!I18+SNR!I18+TIP!I18+UGP!I18</f>
        <v>1519.5</v>
      </c>
      <c r="J30" s="13">
        <f>CRSP!J18+DSW!J18+HQ!J18+RMR!J18+SNR!J18+TIP!J18+UGP!J18</f>
        <v>1519.5</v>
      </c>
      <c r="K30" s="13">
        <f>CRSP!K18+DSW!K18+HQ!K18+RMR!K18+SNR!K18+TIP!K18+UGP!K18</f>
        <v>1469</v>
      </c>
      <c r="L30" s="13">
        <f>CRSP!L18+DSW!L18+HQ!L18+RMR!L18+SNR!L18+TIP!L18+UGP!L18</f>
        <v>1469</v>
      </c>
      <c r="M30" s="13">
        <f>CRSP!M18+DSW!M18+HQ!M18+RMR!M18+SNR!M18+TIP!M18+UGP!M18</f>
        <v>1443</v>
      </c>
      <c r="N30" s="13">
        <f>CRSP!N18+DSW!N18+HQ!N18+RMR!N18+SNR!N18+TIP!N18+UGP!N18</f>
        <v>1435</v>
      </c>
      <c r="O30" s="13">
        <f>CRSP!O18+DSW!O18+HQ!O18+RMR!O18+SNR!O18+TIP!O18+UGP!O18</f>
        <v>1457</v>
      </c>
      <c r="P30" s="13">
        <f>CRSP!P18+DSW!P18+HQ!P18+RMR!P18+SNR!P18+TIP!P18+UGP!P18</f>
        <v>1410.5</v>
      </c>
      <c r="Q30" s="13">
        <f>CRSP!Q18+DSW!Q18+HQ!Q18+RMR!Q18+SNR!Q18+TIP!Q18+UGP!Q18</f>
        <v>1400.5</v>
      </c>
      <c r="R30" s="13">
        <f>CRSP!R18+DSW!R18+HQ!R18+RMR!R18+SNR!R18+TIP!R18+UGP!R18</f>
        <v>1397.5</v>
      </c>
      <c r="S30" s="13">
        <f>CRSP!S18+DSW!S18+HQ!S18+RMR!S18+SNR!S18+TIP!S18+UGP!S18</f>
        <v>1391.5</v>
      </c>
    </row>
    <row r="31" spans="1:20" x14ac:dyDescent="0.25">
      <c r="A31" s="1" t="s">
        <v>41</v>
      </c>
      <c r="B31" s="13">
        <v>0</v>
      </c>
      <c r="C31" s="13">
        <v>0</v>
      </c>
      <c r="D31" s="13">
        <v>1</v>
      </c>
      <c r="E31" s="13">
        <v>1</v>
      </c>
      <c r="F31" s="13">
        <v>1</v>
      </c>
      <c r="G31" s="13">
        <v>7.5</v>
      </c>
      <c r="H31" s="13">
        <v>2.5</v>
      </c>
      <c r="I31" s="13">
        <v>1.5</v>
      </c>
      <c r="J31" s="13">
        <v>1.5</v>
      </c>
      <c r="K31" s="13">
        <v>0</v>
      </c>
      <c r="L31" s="13">
        <v>0</v>
      </c>
      <c r="M31" s="13">
        <v>0</v>
      </c>
      <c r="N31" s="13">
        <v>0</v>
      </c>
      <c r="O31" s="13">
        <v>2</v>
      </c>
      <c r="P31" s="13">
        <v>0.5</v>
      </c>
      <c r="Q31" s="13">
        <v>0.5</v>
      </c>
      <c r="R31" s="13">
        <v>0.5</v>
      </c>
      <c r="S31" s="13">
        <v>0.5</v>
      </c>
    </row>
    <row r="32" spans="1:20" x14ac:dyDescent="0.25">
      <c r="A32" s="7" t="s">
        <v>42</v>
      </c>
      <c r="B32" s="12">
        <f t="shared" ref="B32" si="11">SUM(B30:B31)</f>
        <v>1521</v>
      </c>
      <c r="C32" s="12">
        <f t="shared" ref="C32:J32" si="12">SUM(C30:C31)</f>
        <v>1521</v>
      </c>
      <c r="D32" s="12">
        <f t="shared" ref="D32" si="13">SUM(D30:D31)</f>
        <v>1521</v>
      </c>
      <c r="E32" s="12">
        <f t="shared" si="12"/>
        <v>1521</v>
      </c>
      <c r="F32" s="12">
        <f t="shared" si="12"/>
        <v>1521</v>
      </c>
      <c r="G32" s="12">
        <f t="shared" si="12"/>
        <v>1521</v>
      </c>
      <c r="H32" s="12">
        <f t="shared" si="12"/>
        <v>1521</v>
      </c>
      <c r="I32" s="12">
        <f t="shared" si="12"/>
        <v>1521</v>
      </c>
      <c r="J32" s="12">
        <f t="shared" si="12"/>
        <v>1521</v>
      </c>
      <c r="K32" s="12">
        <f t="shared" ref="K32:S32" si="14">SUM(K30:K31)</f>
        <v>1469</v>
      </c>
      <c r="L32" s="12">
        <f t="shared" si="14"/>
        <v>1469</v>
      </c>
      <c r="M32" s="12">
        <f t="shared" si="14"/>
        <v>1443</v>
      </c>
      <c r="N32" s="12">
        <f t="shared" si="14"/>
        <v>1435</v>
      </c>
      <c r="O32" s="12">
        <f t="shared" si="14"/>
        <v>1459</v>
      </c>
      <c r="P32" s="12">
        <f t="shared" si="14"/>
        <v>1411</v>
      </c>
      <c r="Q32" s="12">
        <f t="shared" si="14"/>
        <v>1401</v>
      </c>
      <c r="R32" s="12">
        <f t="shared" si="14"/>
        <v>1398</v>
      </c>
      <c r="S32" s="12">
        <f t="shared" si="14"/>
        <v>1392</v>
      </c>
    </row>
    <row r="33" spans="6:19" x14ac:dyDescent="0.25"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43</v>
      </c>
      <c r="B1" s="5"/>
      <c r="C1" s="5"/>
      <c r="D1" s="5"/>
      <c r="E1" s="5"/>
      <c r="F1" s="5"/>
      <c r="G1" s="5"/>
      <c r="H1" s="5"/>
      <c r="I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4.4000000000000004</v>
      </c>
      <c r="C4" s="8">
        <v>4.54</v>
      </c>
      <c r="D4" s="8">
        <v>4.9000000000000004</v>
      </c>
      <c r="E4" s="8">
        <v>4.6500000000000004</v>
      </c>
      <c r="F4" s="8">
        <v>5.25</v>
      </c>
      <c r="G4" s="8">
        <v>5.08</v>
      </c>
      <c r="H4" s="8">
        <v>4.7699999999999996</v>
      </c>
      <c r="I4" s="8">
        <v>3.13</v>
      </c>
      <c r="J4" s="8">
        <v>3.9</v>
      </c>
      <c r="K4" s="8">
        <v>4.5</v>
      </c>
      <c r="L4" s="8">
        <v>4.25</v>
      </c>
      <c r="M4" s="8">
        <v>3.15</v>
      </c>
      <c r="N4" s="8">
        <v>2.88</v>
      </c>
      <c r="O4" s="8">
        <v>3.07</v>
      </c>
      <c r="P4" s="8">
        <v>4.3100000000000005</v>
      </c>
      <c r="Q4" s="8">
        <v>4.3</v>
      </c>
      <c r="R4" s="8">
        <v>5</v>
      </c>
      <c r="S4" s="8">
        <v>5</v>
      </c>
    </row>
    <row r="5" spans="1:19" x14ac:dyDescent="0.25">
      <c r="A5" t="s">
        <v>29</v>
      </c>
      <c r="B5" s="8">
        <v>3.4</v>
      </c>
      <c r="C5" s="8">
        <v>3.68</v>
      </c>
      <c r="D5" s="8">
        <v>4</v>
      </c>
      <c r="E5" s="8">
        <v>4</v>
      </c>
      <c r="F5" s="8">
        <v>3.77</v>
      </c>
      <c r="G5" s="8">
        <v>3.92</v>
      </c>
      <c r="H5" s="8">
        <v>3.31</v>
      </c>
      <c r="I5" s="8">
        <v>3.85</v>
      </c>
      <c r="J5" s="8">
        <v>4</v>
      </c>
      <c r="K5" s="8">
        <v>4.13</v>
      </c>
      <c r="L5" s="8">
        <v>4.5</v>
      </c>
      <c r="M5" s="8">
        <v>4.6500000000000004</v>
      </c>
      <c r="N5" s="8">
        <v>4.8499999999999996</v>
      </c>
      <c r="O5" s="8">
        <v>3.85</v>
      </c>
      <c r="P5" s="8">
        <v>0</v>
      </c>
      <c r="Q5" s="8">
        <v>0</v>
      </c>
      <c r="R5" s="8">
        <v>0</v>
      </c>
      <c r="S5" s="8">
        <v>0</v>
      </c>
    </row>
    <row r="6" spans="1:19" x14ac:dyDescent="0.25">
      <c r="A6" t="s">
        <v>30</v>
      </c>
      <c r="B6" s="8">
        <v>4</v>
      </c>
      <c r="C6" s="8">
        <v>4</v>
      </c>
      <c r="D6" s="8">
        <v>4</v>
      </c>
      <c r="E6" s="8">
        <v>3.42</v>
      </c>
      <c r="F6" s="8">
        <v>3.5</v>
      </c>
      <c r="G6" s="8">
        <v>3</v>
      </c>
      <c r="H6" s="8">
        <v>2.73</v>
      </c>
      <c r="I6" s="8">
        <v>3.19</v>
      </c>
      <c r="J6" s="8">
        <v>3.23</v>
      </c>
      <c r="K6" s="8">
        <v>3</v>
      </c>
      <c r="L6" s="8">
        <v>3</v>
      </c>
      <c r="M6" s="8">
        <v>3</v>
      </c>
      <c r="N6" s="8">
        <v>2.71</v>
      </c>
      <c r="O6" s="8">
        <v>2.2200000000000002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x14ac:dyDescent="0.25">
      <c r="A10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t="s">
        <v>35</v>
      </c>
      <c r="B11" s="8">
        <v>29</v>
      </c>
      <c r="C11" s="8">
        <v>28.160000000000004</v>
      </c>
      <c r="D11" s="8">
        <v>26.1</v>
      </c>
      <c r="E11" s="8">
        <v>23.95</v>
      </c>
      <c r="F11" s="8">
        <v>24.310000000000002</v>
      </c>
      <c r="G11" s="8">
        <v>22.46</v>
      </c>
      <c r="H11" s="8">
        <v>23.27</v>
      </c>
      <c r="I11" s="8">
        <v>28.93</v>
      </c>
      <c r="J11" s="8">
        <v>30.630000000000003</v>
      </c>
      <c r="K11" s="8">
        <v>33.08</v>
      </c>
      <c r="L11" s="8">
        <v>34.19</v>
      </c>
      <c r="M11" s="8">
        <v>33.35</v>
      </c>
      <c r="N11" s="8">
        <v>33.18</v>
      </c>
      <c r="O11" s="8">
        <v>32.549999999999997</v>
      </c>
      <c r="P11" s="8">
        <v>35.71</v>
      </c>
      <c r="Q11" s="8">
        <v>32.260000000000005</v>
      </c>
      <c r="R11" s="8">
        <v>32.729999999999997</v>
      </c>
      <c r="S11" s="8">
        <v>32.769999999999996</v>
      </c>
    </row>
    <row r="12" spans="1:19" x14ac:dyDescent="0.25">
      <c r="A12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0.35</v>
      </c>
      <c r="R12" s="8">
        <v>1</v>
      </c>
      <c r="S12" s="8">
        <v>1</v>
      </c>
    </row>
    <row r="13" spans="1:19" x14ac:dyDescent="0.25">
      <c r="A13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x14ac:dyDescent="0.25">
      <c r="A14" t="s">
        <v>38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v>40.799999999999997</v>
      </c>
      <c r="C16" s="10">
        <f>SUM(C4:C15)</f>
        <v>40.380000000000003</v>
      </c>
      <c r="D16" s="10">
        <f>SUM(D4:D15)</f>
        <v>39</v>
      </c>
      <c r="E16" s="10">
        <v>36.019999999999996</v>
      </c>
      <c r="F16" s="10">
        <f>SUM(F4:F15)</f>
        <v>36.83</v>
      </c>
      <c r="G16" s="10">
        <f>SUM(G4:G15)</f>
        <v>34.46</v>
      </c>
      <c r="H16" s="10">
        <f t="shared" ref="H16:S16" si="0">SUM(H4:H15)</f>
        <v>34.08</v>
      </c>
      <c r="I16" s="10">
        <f t="shared" si="0"/>
        <v>39.1</v>
      </c>
      <c r="J16" s="10">
        <f t="shared" si="0"/>
        <v>41.760000000000005</v>
      </c>
      <c r="K16" s="10">
        <f t="shared" si="0"/>
        <v>44.709999999999994</v>
      </c>
      <c r="L16" s="10">
        <f t="shared" si="0"/>
        <v>45.94</v>
      </c>
      <c r="M16" s="10">
        <f t="shared" si="0"/>
        <v>44.150000000000006</v>
      </c>
      <c r="N16" s="10">
        <f t="shared" si="0"/>
        <v>43.62</v>
      </c>
      <c r="O16" s="10">
        <f t="shared" si="0"/>
        <v>41.69</v>
      </c>
      <c r="P16" s="10">
        <f t="shared" si="0"/>
        <v>40.020000000000003</v>
      </c>
      <c r="Q16" s="10">
        <f t="shared" si="0"/>
        <v>36.910000000000004</v>
      </c>
      <c r="R16" s="10">
        <f t="shared" si="0"/>
        <v>38.729999999999997</v>
      </c>
      <c r="S16" s="10">
        <f t="shared" si="0"/>
        <v>38.769999999999996</v>
      </c>
    </row>
    <row r="17" spans="1:19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2">
        <v>37.5</v>
      </c>
      <c r="C18" s="12">
        <v>37.5</v>
      </c>
      <c r="D18" s="12">
        <v>37.5</v>
      </c>
      <c r="E18" s="12">
        <v>37.5</v>
      </c>
      <c r="F18" s="12">
        <v>37.5</v>
      </c>
      <c r="G18" s="12">
        <v>37</v>
      </c>
      <c r="H18" s="12">
        <v>39</v>
      </c>
      <c r="I18" s="12">
        <v>44</v>
      </c>
      <c r="J18" s="12">
        <v>44</v>
      </c>
      <c r="K18" s="12">
        <v>43</v>
      </c>
      <c r="L18" s="12">
        <v>43</v>
      </c>
      <c r="M18" s="12">
        <v>43</v>
      </c>
      <c r="N18" s="12">
        <v>43</v>
      </c>
      <c r="O18" s="12">
        <v>44</v>
      </c>
      <c r="P18" s="12">
        <v>36</v>
      </c>
      <c r="Q18" s="12">
        <v>36</v>
      </c>
      <c r="R18" s="12">
        <v>37</v>
      </c>
      <c r="S18" s="12">
        <v>37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44</v>
      </c>
      <c r="B1" s="5"/>
      <c r="C1" s="5"/>
      <c r="D1" s="5"/>
      <c r="E1" s="5"/>
      <c r="F1" s="5"/>
      <c r="G1" s="5"/>
      <c r="H1" s="5"/>
      <c r="I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18.900000000000002</v>
      </c>
      <c r="C4" s="8">
        <v>15.5</v>
      </c>
      <c r="D4" s="8">
        <v>17.2</v>
      </c>
      <c r="E4" s="8">
        <v>12.96</v>
      </c>
      <c r="F4" s="8">
        <v>11.59</v>
      </c>
      <c r="G4" s="8">
        <v>11.71</v>
      </c>
      <c r="H4" s="8">
        <v>10.76</v>
      </c>
      <c r="I4" s="8">
        <v>8.39</v>
      </c>
      <c r="J4" s="8">
        <v>5.58</v>
      </c>
      <c r="K4" s="8">
        <v>5.59</v>
      </c>
      <c r="L4" s="8">
        <v>6.96</v>
      </c>
      <c r="M4" s="8">
        <v>6.21</v>
      </c>
      <c r="N4" s="8">
        <v>7.06</v>
      </c>
      <c r="O4" s="8">
        <v>7</v>
      </c>
      <c r="P4" s="8">
        <v>6.35</v>
      </c>
      <c r="Q4" s="8">
        <v>7</v>
      </c>
      <c r="R4" s="8">
        <v>7.15</v>
      </c>
      <c r="S4" s="8">
        <v>7.89</v>
      </c>
    </row>
    <row r="5" spans="1:19" x14ac:dyDescent="0.25">
      <c r="A5" t="s">
        <v>29</v>
      </c>
      <c r="B5" s="8">
        <v>0</v>
      </c>
      <c r="C5" s="8">
        <v>0.31</v>
      </c>
      <c r="D5" s="8">
        <v>6.9</v>
      </c>
      <c r="E5" s="8">
        <v>7</v>
      </c>
      <c r="F5" s="8">
        <v>5.62</v>
      </c>
      <c r="G5" s="8">
        <v>6.71</v>
      </c>
      <c r="H5" s="8">
        <v>6.25</v>
      </c>
      <c r="I5" s="8">
        <v>6.81</v>
      </c>
      <c r="J5" s="8">
        <v>6.96</v>
      </c>
      <c r="K5" s="8">
        <v>6</v>
      </c>
      <c r="L5" s="8">
        <v>6.69</v>
      </c>
      <c r="M5" s="8">
        <v>6.85</v>
      </c>
      <c r="N5" s="8">
        <v>6.64</v>
      </c>
      <c r="O5" s="8">
        <v>6.85</v>
      </c>
      <c r="P5" s="8">
        <v>6.35</v>
      </c>
      <c r="Q5" s="8">
        <v>6.66</v>
      </c>
      <c r="R5" s="8">
        <v>6.22</v>
      </c>
      <c r="S5" s="8">
        <v>5.75</v>
      </c>
    </row>
    <row r="6" spans="1:19" x14ac:dyDescent="0.25">
      <c r="A6" t="s">
        <v>30</v>
      </c>
      <c r="B6" s="8">
        <v>24.4</v>
      </c>
      <c r="C6" s="8">
        <v>25.189999999999998</v>
      </c>
      <c r="D6" s="8">
        <v>12.3</v>
      </c>
      <c r="E6" s="8">
        <v>13.190000000000001</v>
      </c>
      <c r="F6" s="8">
        <v>14.84</v>
      </c>
      <c r="G6" s="8">
        <v>13.73</v>
      </c>
      <c r="H6" s="8">
        <v>15.079999999999998</v>
      </c>
      <c r="I6" s="8">
        <v>14.99</v>
      </c>
      <c r="J6" s="8">
        <v>15.23</v>
      </c>
      <c r="K6" s="8">
        <v>13.77</v>
      </c>
      <c r="L6" s="8">
        <v>13.8</v>
      </c>
      <c r="M6" s="8">
        <v>14.38</v>
      </c>
      <c r="N6" s="8">
        <v>14.510000000000002</v>
      </c>
      <c r="O6" s="8">
        <v>12.21</v>
      </c>
      <c r="P6" s="8">
        <v>11.68</v>
      </c>
      <c r="Q6" s="8">
        <v>11.43</v>
      </c>
      <c r="R6" s="8">
        <v>11.31</v>
      </c>
      <c r="S6" s="8">
        <v>12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0.04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11.69</v>
      </c>
      <c r="M9" s="8">
        <v>12.44</v>
      </c>
      <c r="N9" s="8">
        <v>12.14</v>
      </c>
      <c r="O9" s="8">
        <v>12.92</v>
      </c>
      <c r="P9" s="8">
        <v>14.27</v>
      </c>
      <c r="Q9" s="8">
        <v>15.770000000000001</v>
      </c>
      <c r="R9" s="8">
        <v>18.619999999999997</v>
      </c>
      <c r="S9" s="8">
        <v>16.559999999999999</v>
      </c>
    </row>
    <row r="10" spans="1:19" x14ac:dyDescent="0.25">
      <c r="A10" t="s">
        <v>34</v>
      </c>
      <c r="B10" s="8">
        <v>119.10000000000001</v>
      </c>
      <c r="C10" s="8">
        <v>117.84</v>
      </c>
      <c r="D10" s="8">
        <v>120.1</v>
      </c>
      <c r="E10" s="8">
        <v>117.64</v>
      </c>
      <c r="F10" s="8">
        <v>123.88</v>
      </c>
      <c r="G10" s="8">
        <v>124.93</v>
      </c>
      <c r="H10" s="8">
        <v>118.41</v>
      </c>
      <c r="I10" s="8">
        <v>115.10000000000001</v>
      </c>
      <c r="J10" s="8">
        <v>116.46000000000001</v>
      </c>
      <c r="K10" s="8">
        <v>112.47</v>
      </c>
      <c r="L10" s="8">
        <v>121.57999999999998</v>
      </c>
      <c r="M10" s="8">
        <v>121.47000000000001</v>
      </c>
      <c r="N10" s="8">
        <v>117.35</v>
      </c>
      <c r="O10" s="8">
        <v>116.09</v>
      </c>
      <c r="P10" s="8">
        <v>120.35</v>
      </c>
      <c r="Q10" s="8">
        <v>117.19</v>
      </c>
      <c r="R10" s="8">
        <v>114.74</v>
      </c>
      <c r="S10" s="8">
        <v>108</v>
      </c>
    </row>
    <row r="11" spans="1:19" x14ac:dyDescent="0.25">
      <c r="A11" t="s">
        <v>35</v>
      </c>
      <c r="B11" s="8">
        <v>39.5</v>
      </c>
      <c r="C11" s="8">
        <v>39.089999999999996</v>
      </c>
      <c r="D11" s="8">
        <v>38.6</v>
      </c>
      <c r="E11" s="8">
        <v>36.22</v>
      </c>
      <c r="F11" s="8">
        <v>40.83</v>
      </c>
      <c r="G11" s="8">
        <v>39.729999999999997</v>
      </c>
      <c r="H11" s="8">
        <v>39.369999999999997</v>
      </c>
      <c r="I11" s="8">
        <v>37.159999999999997</v>
      </c>
      <c r="J11" s="8">
        <v>39.75</v>
      </c>
      <c r="K11" s="8">
        <v>41.5</v>
      </c>
      <c r="L11" s="8">
        <v>42.78</v>
      </c>
      <c r="M11" s="8">
        <v>41.96</v>
      </c>
      <c r="N11" s="8">
        <v>44.030000000000008</v>
      </c>
      <c r="O11" s="8">
        <v>43.96</v>
      </c>
      <c r="P11" s="8">
        <v>41.78</v>
      </c>
      <c r="Q11" s="8">
        <v>42.69</v>
      </c>
      <c r="R11" s="8">
        <v>41.25</v>
      </c>
      <c r="S11" s="8">
        <v>36.99</v>
      </c>
    </row>
    <row r="12" spans="1:19" x14ac:dyDescent="0.25">
      <c r="A12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16.11</v>
      </c>
      <c r="R12" s="8">
        <v>44.85</v>
      </c>
      <c r="S12" s="8">
        <v>47.11</v>
      </c>
    </row>
    <row r="13" spans="1:19" x14ac:dyDescent="0.25">
      <c r="A13" t="s">
        <v>37</v>
      </c>
      <c r="B13" s="8">
        <v>0</v>
      </c>
      <c r="C13" s="8">
        <v>0.42</v>
      </c>
      <c r="D13" s="8">
        <v>10.199999999999999</v>
      </c>
      <c r="E13" s="8">
        <v>10.29</v>
      </c>
      <c r="F13" s="8">
        <v>10.95</v>
      </c>
      <c r="G13" s="8">
        <v>13.58</v>
      </c>
      <c r="H13" s="8">
        <v>11.13</v>
      </c>
      <c r="I13" s="8">
        <v>12</v>
      </c>
      <c r="J13" s="8">
        <v>10.23</v>
      </c>
      <c r="K13" s="8">
        <v>6.62</v>
      </c>
      <c r="L13" s="8">
        <v>6.27</v>
      </c>
      <c r="M13" s="8">
        <v>7.02</v>
      </c>
      <c r="N13" s="8">
        <v>6.73</v>
      </c>
      <c r="O13" s="8">
        <v>7.1</v>
      </c>
      <c r="P13" s="8">
        <v>7.11</v>
      </c>
      <c r="Q13" s="8">
        <v>6.49</v>
      </c>
      <c r="R13" s="8">
        <v>6.88</v>
      </c>
      <c r="S13" s="8">
        <v>5.19</v>
      </c>
    </row>
    <row r="14" spans="1:19" x14ac:dyDescent="0.25">
      <c r="A14" t="s">
        <v>38</v>
      </c>
      <c r="B14" s="15">
        <v>0</v>
      </c>
      <c r="C14" s="15">
        <v>0</v>
      </c>
      <c r="D14" s="15">
        <v>0</v>
      </c>
      <c r="E14" s="15">
        <v>2.36</v>
      </c>
      <c r="F14" s="15">
        <v>2.42</v>
      </c>
      <c r="G14" s="15">
        <v>3.38</v>
      </c>
      <c r="H14" s="8">
        <v>2.31</v>
      </c>
      <c r="I14" s="8">
        <v>2.88</v>
      </c>
      <c r="J14" s="8">
        <v>4</v>
      </c>
      <c r="K14" s="8">
        <v>4</v>
      </c>
      <c r="L14" s="8">
        <v>3.54</v>
      </c>
      <c r="M14" s="8">
        <v>4.04</v>
      </c>
      <c r="N14" s="8">
        <v>4.96</v>
      </c>
      <c r="O14" s="8">
        <v>4.07</v>
      </c>
      <c r="P14" s="8">
        <v>3.51</v>
      </c>
      <c r="Q14" s="8">
        <v>3.6</v>
      </c>
      <c r="R14" s="8">
        <v>5</v>
      </c>
      <c r="S14" s="8">
        <v>4.45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v>201.9</v>
      </c>
      <c r="C16" s="10">
        <f>SUM(C4:C15)</f>
        <v>198.35</v>
      </c>
      <c r="D16" s="10">
        <f>SUM(D4:D15)</f>
        <v>205.29999999999998</v>
      </c>
      <c r="E16" s="10">
        <v>199.66000000000003</v>
      </c>
      <c r="F16" s="10">
        <f>SUM(F4:F15)</f>
        <v>210.12999999999997</v>
      </c>
      <c r="G16" s="10">
        <f>SUM(G4:G15)</f>
        <v>213.77</v>
      </c>
      <c r="H16" s="10">
        <f t="shared" ref="H16:S16" si="0">SUM(H4:H15)</f>
        <v>203.31</v>
      </c>
      <c r="I16" s="10">
        <f t="shared" si="0"/>
        <v>197.33</v>
      </c>
      <c r="J16" s="10">
        <f t="shared" si="0"/>
        <v>198.25</v>
      </c>
      <c r="K16" s="10">
        <f t="shared" si="0"/>
        <v>190.95</v>
      </c>
      <c r="L16" s="10">
        <f t="shared" si="0"/>
        <v>214.30999999999997</v>
      </c>
      <c r="M16" s="10">
        <f t="shared" si="0"/>
        <v>215.37000000000003</v>
      </c>
      <c r="N16" s="10">
        <f t="shared" si="0"/>
        <v>214.42</v>
      </c>
      <c r="O16" s="10">
        <f t="shared" si="0"/>
        <v>211.2</v>
      </c>
      <c r="P16" s="10">
        <f t="shared" si="0"/>
        <v>212.4</v>
      </c>
      <c r="Q16" s="10">
        <f t="shared" si="0"/>
        <v>227.94000000000003</v>
      </c>
      <c r="R16" s="10">
        <f t="shared" si="0"/>
        <v>257.02</v>
      </c>
      <c r="S16" s="10">
        <f t="shared" si="0"/>
        <v>244.94</v>
      </c>
    </row>
    <row r="17" spans="1:19" x14ac:dyDescent="0.25"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7">
        <v>205</v>
      </c>
      <c r="C18" s="17">
        <v>205</v>
      </c>
      <c r="D18" s="17">
        <v>214</v>
      </c>
      <c r="E18" s="17">
        <v>214</v>
      </c>
      <c r="F18" s="17">
        <v>214</v>
      </c>
      <c r="G18" s="12">
        <v>214</v>
      </c>
      <c r="H18" s="12">
        <v>214</v>
      </c>
      <c r="I18" s="12">
        <v>214</v>
      </c>
      <c r="J18" s="12">
        <v>214</v>
      </c>
      <c r="K18" s="12">
        <v>210</v>
      </c>
      <c r="L18" s="12">
        <v>221.1</v>
      </c>
      <c r="M18" s="12">
        <v>220</v>
      </c>
      <c r="N18" s="12">
        <v>214</v>
      </c>
      <c r="O18" s="12">
        <v>219</v>
      </c>
      <c r="P18" s="12">
        <v>204.5</v>
      </c>
      <c r="Q18" s="12">
        <v>203.5</v>
      </c>
      <c r="R18" s="12">
        <v>246.5</v>
      </c>
      <c r="S18" s="12">
        <v>242.5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45</v>
      </c>
      <c r="B1" s="5"/>
      <c r="C1" s="5"/>
      <c r="D1" s="5"/>
      <c r="E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30.4</v>
      </c>
      <c r="C4" s="8">
        <v>29.79</v>
      </c>
      <c r="D4" s="8">
        <v>24.6</v>
      </c>
      <c r="E4" s="8">
        <v>29.889999999999997</v>
      </c>
      <c r="F4" s="8">
        <v>36.14</v>
      </c>
      <c r="G4" s="8">
        <v>36.019999999999996</v>
      </c>
      <c r="H4" s="8">
        <v>33.53</v>
      </c>
      <c r="I4" s="8">
        <v>29.18</v>
      </c>
      <c r="J4" s="8">
        <v>24.46</v>
      </c>
      <c r="K4" s="8">
        <v>25.490000000000002</v>
      </c>
      <c r="L4" s="8">
        <v>21.680000000000003</v>
      </c>
      <c r="M4" s="8">
        <v>21.220000000000002</v>
      </c>
      <c r="N4" s="8">
        <v>18.700000000000003</v>
      </c>
      <c r="O4" s="8">
        <v>18.86</v>
      </c>
      <c r="P4" s="8">
        <v>16.470000000000002</v>
      </c>
      <c r="Q4" s="8">
        <v>16.86</v>
      </c>
      <c r="R4" s="8">
        <v>18.36</v>
      </c>
      <c r="S4" s="8">
        <v>19.939999999999998</v>
      </c>
    </row>
    <row r="5" spans="1:19" x14ac:dyDescent="0.25">
      <c r="A5" t="s">
        <v>29</v>
      </c>
      <c r="B5" s="8">
        <v>20</v>
      </c>
      <c r="C5" s="8">
        <v>21.67</v>
      </c>
      <c r="D5" s="8">
        <v>17.600000000000001</v>
      </c>
      <c r="E5" s="8">
        <v>18.259999999999998</v>
      </c>
      <c r="F5" s="8">
        <v>15.48</v>
      </c>
      <c r="G5" s="8">
        <v>12.85</v>
      </c>
      <c r="H5" s="8">
        <v>16.920000000000002</v>
      </c>
      <c r="I5" s="8">
        <v>16.149999999999999</v>
      </c>
      <c r="J5" s="8">
        <v>15.94</v>
      </c>
      <c r="K5" s="8">
        <v>15.68</v>
      </c>
      <c r="L5" s="8">
        <v>16.809999999999999</v>
      </c>
      <c r="M5" s="8">
        <v>17.55</v>
      </c>
      <c r="N5" s="8">
        <v>19.670000000000002</v>
      </c>
      <c r="O5" s="8">
        <v>20.309999999999999</v>
      </c>
      <c r="P5" s="8">
        <v>18.88</v>
      </c>
      <c r="Q5" s="8">
        <v>17.55</v>
      </c>
      <c r="R5" s="8">
        <v>18</v>
      </c>
      <c r="S5" s="8">
        <v>19.329999999999998</v>
      </c>
    </row>
    <row r="6" spans="1:19" x14ac:dyDescent="0.25">
      <c r="A6" t="s">
        <v>30</v>
      </c>
      <c r="B6" s="8">
        <v>52.4</v>
      </c>
      <c r="C6" s="8">
        <v>52.81</v>
      </c>
      <c r="D6" s="8">
        <v>55.1</v>
      </c>
      <c r="E6" s="8">
        <v>52.620000000000005</v>
      </c>
      <c r="F6" s="8">
        <v>53.5</v>
      </c>
      <c r="G6" s="8">
        <v>55.64</v>
      </c>
      <c r="H6" s="8">
        <v>55.46</v>
      </c>
      <c r="I6" s="8">
        <v>55.050000000000004</v>
      </c>
      <c r="J6" s="8">
        <v>53.230000000000004</v>
      </c>
      <c r="K6" s="8">
        <v>55.550000000000004</v>
      </c>
      <c r="L6" s="8">
        <v>51.499999999999993</v>
      </c>
      <c r="M6" s="8">
        <v>44.74</v>
      </c>
      <c r="N6" s="8">
        <v>41.5</v>
      </c>
      <c r="O6" s="8">
        <v>46.93</v>
      </c>
      <c r="P6" s="8">
        <v>48.36</v>
      </c>
      <c r="Q6" s="8">
        <v>48.68</v>
      </c>
      <c r="R6" s="8">
        <v>47.3</v>
      </c>
      <c r="S6" s="8">
        <v>47</v>
      </c>
    </row>
    <row r="7" spans="1:19" x14ac:dyDescent="0.25">
      <c r="A7" t="s">
        <v>31</v>
      </c>
      <c r="B7" s="8">
        <v>15.5</v>
      </c>
      <c r="C7" s="8">
        <v>14.8</v>
      </c>
      <c r="D7" s="8">
        <v>15.4</v>
      </c>
      <c r="E7" s="8">
        <v>16.190000000000001</v>
      </c>
      <c r="F7" s="8">
        <v>13.77</v>
      </c>
      <c r="G7" s="8">
        <v>14.2</v>
      </c>
      <c r="H7" s="8">
        <v>15.45</v>
      </c>
      <c r="I7" s="8">
        <v>16.399999999999999</v>
      </c>
      <c r="J7" s="8">
        <v>17.170000000000002</v>
      </c>
      <c r="K7" s="8">
        <v>17.399999999999999</v>
      </c>
      <c r="L7" s="8">
        <v>17.8</v>
      </c>
      <c r="M7" s="8">
        <v>16.16</v>
      </c>
      <c r="N7" s="8">
        <v>16</v>
      </c>
      <c r="O7" s="8">
        <v>14.35</v>
      </c>
      <c r="P7" s="8">
        <v>14.41</v>
      </c>
      <c r="Q7" s="8">
        <v>14.46</v>
      </c>
      <c r="R7" s="8">
        <v>13.38</v>
      </c>
      <c r="S7" s="8">
        <v>13.43</v>
      </c>
    </row>
    <row r="8" spans="1:19" x14ac:dyDescent="0.25">
      <c r="A8" t="s">
        <v>32</v>
      </c>
      <c r="B8" s="8">
        <v>29.099999999999998</v>
      </c>
      <c r="C8" s="8">
        <v>28.19</v>
      </c>
      <c r="D8" s="8">
        <v>29.4</v>
      </c>
      <c r="E8" s="8">
        <v>27.73</v>
      </c>
      <c r="F8" s="8">
        <v>27.259999999999998</v>
      </c>
      <c r="G8" s="8">
        <v>28.06</v>
      </c>
      <c r="H8" s="8">
        <v>28.91</v>
      </c>
      <c r="I8" s="8">
        <v>24.240000000000002</v>
      </c>
      <c r="J8" s="8">
        <v>20.56</v>
      </c>
      <c r="K8" s="8">
        <v>21.46</v>
      </c>
      <c r="L8" s="8">
        <v>19.420000000000002</v>
      </c>
      <c r="M8" s="8">
        <v>20.14</v>
      </c>
      <c r="N8" s="8">
        <v>22.75</v>
      </c>
      <c r="O8" s="8">
        <v>22.84</v>
      </c>
      <c r="P8" s="8">
        <v>21.44</v>
      </c>
      <c r="Q8" s="8">
        <v>21.78</v>
      </c>
      <c r="R8" s="8">
        <v>20.18</v>
      </c>
      <c r="S8" s="8">
        <v>20.91</v>
      </c>
    </row>
    <row r="9" spans="1:19" x14ac:dyDescent="0.25">
      <c r="A9" t="s">
        <v>33</v>
      </c>
      <c r="B9" s="8">
        <v>130</v>
      </c>
      <c r="C9" s="8">
        <v>133.74999999999997</v>
      </c>
      <c r="D9" s="8">
        <v>130</v>
      </c>
      <c r="E9" s="8">
        <v>129.62</v>
      </c>
      <c r="F9" s="8">
        <v>128.75</v>
      </c>
      <c r="G9" s="8">
        <v>125.02</v>
      </c>
      <c r="H9" s="8">
        <v>122.09</v>
      </c>
      <c r="I9" s="8">
        <v>121.00999999999999</v>
      </c>
      <c r="J9" s="8">
        <v>112.35999999999999</v>
      </c>
      <c r="K9" s="8">
        <v>110.21</v>
      </c>
      <c r="L9" s="8">
        <v>44.93</v>
      </c>
      <c r="M9" s="8">
        <v>38.18</v>
      </c>
      <c r="N9" s="8">
        <v>35.929999999999993</v>
      </c>
      <c r="O9" s="8">
        <v>37.200000000000003</v>
      </c>
      <c r="P9" s="8">
        <v>39.06</v>
      </c>
      <c r="Q9" s="8">
        <v>39.659999999999997</v>
      </c>
      <c r="R9" s="8">
        <v>37.9</v>
      </c>
      <c r="S9" s="8">
        <v>35.19</v>
      </c>
    </row>
    <row r="10" spans="1:19" x14ac:dyDescent="0.25">
      <c r="A10" t="s">
        <v>34</v>
      </c>
      <c r="B10" s="8">
        <v>73.3</v>
      </c>
      <c r="C10" s="8">
        <v>71.5</v>
      </c>
      <c r="D10" s="8">
        <v>77.37</v>
      </c>
      <c r="E10" s="8">
        <v>81.31</v>
      </c>
      <c r="F10" s="8">
        <v>83.509999999999991</v>
      </c>
      <c r="G10" s="8">
        <v>82.24</v>
      </c>
      <c r="H10" s="8">
        <v>80.73</v>
      </c>
      <c r="I10" s="8">
        <v>84.66</v>
      </c>
      <c r="J10" s="8">
        <v>87.17</v>
      </c>
      <c r="K10" s="8">
        <v>84.67</v>
      </c>
      <c r="L10" s="8">
        <v>79.05</v>
      </c>
      <c r="M10" s="8">
        <v>85.87</v>
      </c>
      <c r="N10" s="8">
        <v>87.85</v>
      </c>
      <c r="O10" s="8">
        <v>88.23</v>
      </c>
      <c r="P10" s="8">
        <v>86.14</v>
      </c>
      <c r="Q10" s="8">
        <v>87.34</v>
      </c>
      <c r="R10" s="8">
        <v>83.36</v>
      </c>
      <c r="S10" s="8">
        <v>81.97</v>
      </c>
    </row>
    <row r="11" spans="1:19" x14ac:dyDescent="0.25">
      <c r="A11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x14ac:dyDescent="0.25">
      <c r="A12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x14ac:dyDescent="0.25">
      <c r="A13" t="s">
        <v>37</v>
      </c>
      <c r="B13" s="8">
        <v>42.3</v>
      </c>
      <c r="C13" s="8">
        <v>42.72</v>
      </c>
      <c r="D13" s="8">
        <v>12.8</v>
      </c>
      <c r="E13" s="8">
        <v>13.19</v>
      </c>
      <c r="F13" s="8">
        <v>12</v>
      </c>
      <c r="G13" s="8">
        <v>12.77</v>
      </c>
      <c r="H13" s="8">
        <v>13.7</v>
      </c>
      <c r="I13" s="8">
        <v>10.85</v>
      </c>
      <c r="J13" s="8">
        <v>10.38</v>
      </c>
      <c r="K13" s="8">
        <v>12.83</v>
      </c>
      <c r="L13" s="8">
        <v>11.69</v>
      </c>
      <c r="M13" s="8">
        <v>12.69</v>
      </c>
      <c r="N13" s="8">
        <v>12.4</v>
      </c>
      <c r="O13" s="8">
        <v>11.82</v>
      </c>
      <c r="P13" s="8">
        <v>11.13</v>
      </c>
      <c r="Q13" s="8">
        <v>9.74</v>
      </c>
      <c r="R13" s="8">
        <v>9.69</v>
      </c>
      <c r="S13" s="8">
        <v>9.5</v>
      </c>
    </row>
    <row r="14" spans="1:19" x14ac:dyDescent="0.25">
      <c r="A14" t="s">
        <v>38</v>
      </c>
      <c r="B14" s="15">
        <v>22.299999999999997</v>
      </c>
      <c r="C14" s="15">
        <v>23.03</v>
      </c>
      <c r="D14" s="15">
        <v>21.1</v>
      </c>
      <c r="E14" s="15">
        <v>19.02</v>
      </c>
      <c r="F14" s="15">
        <v>19.98</v>
      </c>
      <c r="G14" s="15">
        <v>17.309999999999999</v>
      </c>
      <c r="H14" s="8">
        <v>17.11</v>
      </c>
      <c r="I14" s="8">
        <v>18.63</v>
      </c>
      <c r="J14" s="8">
        <v>18.77</v>
      </c>
      <c r="K14" s="8">
        <v>14.969999999999999</v>
      </c>
      <c r="L14" s="8">
        <v>14.81</v>
      </c>
      <c r="M14" s="8">
        <v>11.66</v>
      </c>
      <c r="N14" s="8">
        <v>5.66</v>
      </c>
      <c r="O14" s="8">
        <v>3.9099999999999997</v>
      </c>
      <c r="P14" s="8">
        <v>4.12</v>
      </c>
      <c r="Q14" s="8">
        <v>5</v>
      </c>
      <c r="R14" s="8">
        <v>4.7300000000000004</v>
      </c>
      <c r="S14" s="8">
        <v>5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v>415.3</v>
      </c>
      <c r="C16" s="10">
        <f>SUM(C4:C15)</f>
        <v>418.26</v>
      </c>
      <c r="D16" s="10">
        <f>SUM(D4:D15)</f>
        <v>383.37000000000006</v>
      </c>
      <c r="E16" s="10">
        <v>387.83</v>
      </c>
      <c r="F16" s="10">
        <f>SUM(F4:F15)</f>
        <v>390.39</v>
      </c>
      <c r="G16" s="10">
        <f>SUM(G4:G15)</f>
        <v>384.10999999999996</v>
      </c>
      <c r="H16" s="10">
        <f t="shared" ref="H16:S16" si="0">SUM(H4:H15)</f>
        <v>383.90000000000003</v>
      </c>
      <c r="I16" s="10">
        <f t="shared" si="0"/>
        <v>376.16999999999996</v>
      </c>
      <c r="J16" s="10">
        <f t="shared" si="0"/>
        <v>360.03999999999996</v>
      </c>
      <c r="K16" s="10">
        <f t="shared" si="0"/>
        <v>358.26</v>
      </c>
      <c r="L16" s="10">
        <f t="shared" si="0"/>
        <v>277.69</v>
      </c>
      <c r="M16" s="10">
        <f t="shared" si="0"/>
        <v>268.21000000000004</v>
      </c>
      <c r="N16" s="10">
        <f t="shared" si="0"/>
        <v>260.46000000000004</v>
      </c>
      <c r="O16" s="10">
        <f t="shared" si="0"/>
        <v>264.45000000000005</v>
      </c>
      <c r="P16" s="10">
        <f t="shared" si="0"/>
        <v>260.01</v>
      </c>
      <c r="Q16" s="10">
        <f t="shared" si="0"/>
        <v>261.07</v>
      </c>
      <c r="R16" s="10">
        <f t="shared" si="0"/>
        <v>252.9</v>
      </c>
      <c r="S16" s="10">
        <f t="shared" si="0"/>
        <v>252.26999999999998</v>
      </c>
    </row>
    <row r="17" spans="1:19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2">
        <v>425</v>
      </c>
      <c r="C18" s="12">
        <v>425</v>
      </c>
      <c r="D18" s="12">
        <v>394</v>
      </c>
      <c r="E18" s="12">
        <v>394</v>
      </c>
      <c r="F18" s="12">
        <v>394</v>
      </c>
      <c r="G18" s="12">
        <v>390</v>
      </c>
      <c r="H18" s="12">
        <v>390</v>
      </c>
      <c r="I18" s="12">
        <v>390</v>
      </c>
      <c r="J18" s="12">
        <v>390</v>
      </c>
      <c r="K18" s="12">
        <v>354.5</v>
      </c>
      <c r="L18" s="12">
        <v>292.60000000000002</v>
      </c>
      <c r="M18" s="12">
        <v>270</v>
      </c>
      <c r="N18" s="12">
        <v>265</v>
      </c>
      <c r="O18" s="12">
        <v>263</v>
      </c>
      <c r="P18" s="12">
        <v>257</v>
      </c>
      <c r="Q18" s="12">
        <v>260</v>
      </c>
      <c r="R18" s="12">
        <v>257</v>
      </c>
      <c r="S18" s="12">
        <v>261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46</v>
      </c>
      <c r="B1" s="5"/>
      <c r="C1" s="5"/>
      <c r="D1" s="5"/>
      <c r="E1" s="5"/>
      <c r="F1" s="5"/>
      <c r="G1" s="5"/>
      <c r="H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10</v>
      </c>
      <c r="C4" s="8">
        <v>9.4600000000000009</v>
      </c>
      <c r="D4" s="8">
        <v>9.4</v>
      </c>
      <c r="E4" s="8">
        <v>9.42</v>
      </c>
      <c r="F4" s="8">
        <v>9.2199999999999989</v>
      </c>
      <c r="G4" s="8">
        <v>10.02</v>
      </c>
      <c r="H4" s="8">
        <v>8.92</v>
      </c>
      <c r="I4" s="8">
        <v>9.5299999999999994</v>
      </c>
      <c r="J4" s="8">
        <v>8.6199999999999992</v>
      </c>
      <c r="K4" s="8">
        <v>8.16</v>
      </c>
      <c r="L4" s="8">
        <v>7.73</v>
      </c>
      <c r="M4" s="8">
        <v>8</v>
      </c>
      <c r="N4" s="8">
        <v>8.1199999999999992</v>
      </c>
      <c r="O4" s="8">
        <v>8.34</v>
      </c>
      <c r="P4" s="8">
        <v>8.68</v>
      </c>
      <c r="Q4" s="8">
        <v>7.74</v>
      </c>
      <c r="R4" s="8">
        <v>7.0600000000000005</v>
      </c>
      <c r="S4" s="8">
        <v>5.93</v>
      </c>
    </row>
    <row r="5" spans="1:19" x14ac:dyDescent="0.25">
      <c r="A5" t="s">
        <v>29</v>
      </c>
      <c r="B5" s="8">
        <v>7.1</v>
      </c>
      <c r="C5" s="8">
        <v>7.93</v>
      </c>
      <c r="D5" s="8">
        <v>6.4</v>
      </c>
      <c r="E5" s="8">
        <v>6.77</v>
      </c>
      <c r="F5" s="8">
        <v>6.5</v>
      </c>
      <c r="G5" s="8">
        <v>5.69</v>
      </c>
      <c r="H5" s="8">
        <v>5.54</v>
      </c>
      <c r="I5" s="8">
        <v>6.51</v>
      </c>
      <c r="J5" s="8">
        <v>6.99</v>
      </c>
      <c r="K5" s="8">
        <v>6.27</v>
      </c>
      <c r="L5" s="8">
        <v>5.62</v>
      </c>
      <c r="M5" s="8">
        <v>6</v>
      </c>
      <c r="N5" s="8">
        <v>5.52</v>
      </c>
      <c r="O5" s="8">
        <v>4.6500000000000004</v>
      </c>
      <c r="P5" s="8">
        <v>4.32</v>
      </c>
      <c r="Q5" s="8">
        <v>5</v>
      </c>
      <c r="R5" s="8">
        <v>5</v>
      </c>
      <c r="S5" s="8">
        <v>5</v>
      </c>
    </row>
    <row r="6" spans="1:19" x14ac:dyDescent="0.25">
      <c r="A6" t="s">
        <v>30</v>
      </c>
      <c r="B6" s="8">
        <v>8.9</v>
      </c>
      <c r="C6" s="8">
        <v>8.08</v>
      </c>
      <c r="D6" s="8">
        <v>6.1</v>
      </c>
      <c r="E6" s="8">
        <v>5.54</v>
      </c>
      <c r="F6" s="8">
        <v>5.54</v>
      </c>
      <c r="G6" s="8">
        <v>6.19</v>
      </c>
      <c r="H6" s="8">
        <v>6.46</v>
      </c>
      <c r="I6" s="8">
        <v>7.73</v>
      </c>
      <c r="J6" s="8">
        <v>8</v>
      </c>
      <c r="K6" s="8">
        <v>7.85</v>
      </c>
      <c r="L6" s="8">
        <v>7.23</v>
      </c>
      <c r="M6" s="8">
        <v>7.42</v>
      </c>
      <c r="N6" s="8">
        <v>8.08</v>
      </c>
      <c r="O6" s="8">
        <v>8.86</v>
      </c>
      <c r="P6" s="8">
        <v>8.6</v>
      </c>
      <c r="Q6" s="8">
        <v>9</v>
      </c>
      <c r="R6" s="8">
        <v>9.27</v>
      </c>
      <c r="S6" s="8">
        <v>8.31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0.04</v>
      </c>
      <c r="K8" s="8">
        <v>1</v>
      </c>
      <c r="L8" s="8">
        <v>0.54</v>
      </c>
      <c r="M8" s="8">
        <v>0.92</v>
      </c>
      <c r="N8" s="8">
        <v>1</v>
      </c>
      <c r="O8" s="8">
        <v>0.88</v>
      </c>
      <c r="P8" s="8">
        <v>1</v>
      </c>
      <c r="Q8" s="8">
        <v>1</v>
      </c>
      <c r="R8" s="8">
        <v>1</v>
      </c>
      <c r="S8" s="8">
        <v>1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0.08</v>
      </c>
      <c r="L9" s="8">
        <v>23.299999999999997</v>
      </c>
      <c r="M9" s="8">
        <v>25.160000000000004</v>
      </c>
      <c r="N9" s="8">
        <v>24.119999999999997</v>
      </c>
      <c r="O9" s="8">
        <v>24.77</v>
      </c>
      <c r="P9" s="8">
        <v>24.340000000000003</v>
      </c>
      <c r="Q9" s="8">
        <v>22.75</v>
      </c>
      <c r="R9" s="8">
        <v>18.82</v>
      </c>
      <c r="S9" s="8">
        <v>16.100000000000001</v>
      </c>
    </row>
    <row r="10" spans="1:19" x14ac:dyDescent="0.25">
      <c r="A10" t="s">
        <v>34</v>
      </c>
      <c r="B10" s="8">
        <v>170.5</v>
      </c>
      <c r="C10" s="8">
        <v>178.88</v>
      </c>
      <c r="D10" s="8">
        <v>183</v>
      </c>
      <c r="E10" s="8">
        <v>178.70999999999998</v>
      </c>
      <c r="F10" s="8">
        <v>173.95000000000002</v>
      </c>
      <c r="G10" s="8">
        <v>177.73</v>
      </c>
      <c r="H10" s="8">
        <v>183.22</v>
      </c>
      <c r="I10" s="8">
        <v>180.68</v>
      </c>
      <c r="J10" s="8">
        <v>180.43</v>
      </c>
      <c r="K10" s="8">
        <v>178.81</v>
      </c>
      <c r="L10" s="8">
        <v>179.43</v>
      </c>
      <c r="M10" s="8">
        <v>178.84</v>
      </c>
      <c r="N10" s="8">
        <v>182.01999999999998</v>
      </c>
      <c r="O10" s="8">
        <v>184.68</v>
      </c>
      <c r="P10" s="8">
        <v>183.46</v>
      </c>
      <c r="Q10" s="8">
        <v>176.78</v>
      </c>
      <c r="R10" s="8">
        <v>174.94</v>
      </c>
      <c r="S10" s="8">
        <v>172.32999999999998</v>
      </c>
    </row>
    <row r="11" spans="1:19" x14ac:dyDescent="0.25">
      <c r="A11" t="s">
        <v>35</v>
      </c>
      <c r="B11" s="8">
        <v>21.6</v>
      </c>
      <c r="C11" s="8">
        <v>21.5</v>
      </c>
      <c r="D11" s="8">
        <v>22</v>
      </c>
      <c r="E11" s="8">
        <v>23.1</v>
      </c>
      <c r="F11" s="8">
        <v>23</v>
      </c>
      <c r="G11" s="8">
        <v>21.81</v>
      </c>
      <c r="H11" s="8">
        <v>20.339999999999996</v>
      </c>
      <c r="I11" s="8">
        <v>18.75</v>
      </c>
      <c r="J11" s="8">
        <v>15.84</v>
      </c>
      <c r="K11" s="8">
        <v>17.899999999999999</v>
      </c>
      <c r="L11" s="8">
        <v>17.71</v>
      </c>
      <c r="M11" s="8">
        <v>19.02</v>
      </c>
      <c r="N11" s="8">
        <v>17.799999999999997</v>
      </c>
      <c r="O11" s="8">
        <v>15.64</v>
      </c>
      <c r="P11" s="8">
        <v>16.600000000000001</v>
      </c>
      <c r="Q11" s="8">
        <v>16.25</v>
      </c>
      <c r="R11" s="8">
        <v>16.73</v>
      </c>
      <c r="S11" s="8">
        <v>15.27</v>
      </c>
    </row>
    <row r="12" spans="1:19" x14ac:dyDescent="0.25">
      <c r="A12" t="s">
        <v>36</v>
      </c>
      <c r="B12" s="8">
        <v>101.9</v>
      </c>
      <c r="C12" s="8">
        <v>102.37</v>
      </c>
      <c r="D12" s="8">
        <v>104.1</v>
      </c>
      <c r="E12" s="8">
        <v>101.47000000000001</v>
      </c>
      <c r="F12" s="8">
        <v>97.61999999999999</v>
      </c>
      <c r="G12" s="8">
        <v>96.850000000000009</v>
      </c>
      <c r="H12" s="8">
        <v>97.399999999999991</v>
      </c>
      <c r="I12" s="8">
        <v>100.70999999999998</v>
      </c>
      <c r="J12" s="8">
        <v>103.73</v>
      </c>
      <c r="K12" s="8">
        <v>104.5</v>
      </c>
      <c r="L12" s="8">
        <v>103.32</v>
      </c>
      <c r="M12" s="8">
        <v>100.43</v>
      </c>
      <c r="N12" s="8">
        <v>99.899999999999991</v>
      </c>
      <c r="O12" s="8">
        <v>98.149999999999991</v>
      </c>
      <c r="P12" s="8">
        <v>96.489999999999981</v>
      </c>
      <c r="Q12" s="8">
        <v>77.509999999999991</v>
      </c>
      <c r="R12" s="8">
        <v>43.269999999999996</v>
      </c>
      <c r="S12" s="8">
        <v>41.65</v>
      </c>
    </row>
    <row r="13" spans="1:19" x14ac:dyDescent="0.25">
      <c r="A13" t="s">
        <v>37</v>
      </c>
      <c r="B13" s="8">
        <v>0</v>
      </c>
      <c r="C13" s="8">
        <v>0.35</v>
      </c>
      <c r="D13" s="8">
        <v>7.9</v>
      </c>
      <c r="E13" s="8">
        <v>6.27</v>
      </c>
      <c r="F13" s="8">
        <v>6.77</v>
      </c>
      <c r="G13" s="8">
        <v>7.69</v>
      </c>
      <c r="H13" s="8">
        <v>7.82</v>
      </c>
      <c r="I13" s="8">
        <v>6.38</v>
      </c>
      <c r="J13" s="8">
        <v>8.43</v>
      </c>
      <c r="K13" s="8">
        <v>7.62</v>
      </c>
      <c r="L13" s="8">
        <v>8.0399999999999991</v>
      </c>
      <c r="M13" s="8">
        <v>9.5</v>
      </c>
      <c r="N13" s="8">
        <v>9.65</v>
      </c>
      <c r="O13" s="8">
        <v>9.6</v>
      </c>
      <c r="P13" s="8">
        <v>9.1</v>
      </c>
      <c r="Q13" s="8">
        <v>8.83</v>
      </c>
      <c r="R13" s="8">
        <v>8.3800000000000008</v>
      </c>
      <c r="S13" s="8">
        <v>7.92</v>
      </c>
    </row>
    <row r="14" spans="1:19" x14ac:dyDescent="0.25">
      <c r="A14" t="s">
        <v>38</v>
      </c>
      <c r="B14" s="15">
        <v>5.2</v>
      </c>
      <c r="C14" s="15">
        <v>6.27</v>
      </c>
      <c r="D14" s="15">
        <v>6</v>
      </c>
      <c r="E14" s="15">
        <v>5.23</v>
      </c>
      <c r="F14" s="15">
        <v>4.2699999999999996</v>
      </c>
      <c r="G14" s="15">
        <v>4.38</v>
      </c>
      <c r="H14" s="8">
        <v>4.2300000000000004</v>
      </c>
      <c r="I14" s="8">
        <v>4.59</v>
      </c>
      <c r="J14" s="8">
        <v>4.76</v>
      </c>
      <c r="K14" s="8">
        <v>4.6500000000000004</v>
      </c>
      <c r="L14" s="8">
        <v>4.57</v>
      </c>
      <c r="M14" s="8">
        <v>5.08</v>
      </c>
      <c r="N14" s="8">
        <v>6.14</v>
      </c>
      <c r="O14" s="8">
        <v>6.81</v>
      </c>
      <c r="P14" s="8">
        <v>6.5</v>
      </c>
      <c r="Q14" s="8">
        <v>6.93</v>
      </c>
      <c r="R14" s="8">
        <v>6.09</v>
      </c>
      <c r="S14" s="8">
        <v>5.74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v>325.2</v>
      </c>
      <c r="C16" s="10">
        <f>SUM(C4:C15)</f>
        <v>334.84000000000003</v>
      </c>
      <c r="D16" s="10">
        <f>SUM(D4:D15)</f>
        <v>344.9</v>
      </c>
      <c r="E16" s="10">
        <v>336.51</v>
      </c>
      <c r="F16" s="10">
        <f>SUM(F4:F15)</f>
        <v>326.86999999999995</v>
      </c>
      <c r="G16" s="10">
        <f>SUM(G4:G15)</f>
        <v>330.36</v>
      </c>
      <c r="H16" s="10">
        <f t="shared" ref="H16:S16" si="0">SUM(H4:H15)</f>
        <v>333.93</v>
      </c>
      <c r="I16" s="10">
        <f t="shared" si="0"/>
        <v>334.87999999999994</v>
      </c>
      <c r="J16" s="10">
        <f t="shared" si="0"/>
        <v>336.84000000000003</v>
      </c>
      <c r="K16" s="10">
        <f t="shared" si="0"/>
        <v>336.84000000000003</v>
      </c>
      <c r="L16" s="10">
        <f t="shared" si="0"/>
        <v>357.49</v>
      </c>
      <c r="M16" s="10">
        <f t="shared" si="0"/>
        <v>360.37</v>
      </c>
      <c r="N16" s="10">
        <f t="shared" si="0"/>
        <v>362.34999999999991</v>
      </c>
      <c r="O16" s="10">
        <f t="shared" si="0"/>
        <v>362.38</v>
      </c>
      <c r="P16" s="10">
        <f t="shared" si="0"/>
        <v>359.09000000000003</v>
      </c>
      <c r="Q16" s="10">
        <f t="shared" si="0"/>
        <v>331.78999999999996</v>
      </c>
      <c r="R16" s="10">
        <f t="shared" si="0"/>
        <v>290.55999999999995</v>
      </c>
      <c r="S16" s="10">
        <f t="shared" si="0"/>
        <v>279.25</v>
      </c>
    </row>
    <row r="17" spans="1:19" x14ac:dyDescent="0.25"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2">
        <v>341.5</v>
      </c>
      <c r="C18" s="12">
        <v>341.5</v>
      </c>
      <c r="D18" s="12">
        <v>349.5</v>
      </c>
      <c r="E18" s="12">
        <v>349.5</v>
      </c>
      <c r="F18" s="12">
        <v>349.5</v>
      </c>
      <c r="G18" s="12">
        <v>348.5</v>
      </c>
      <c r="H18" s="12">
        <v>348.5</v>
      </c>
      <c r="I18" s="12">
        <v>343.5</v>
      </c>
      <c r="J18" s="12">
        <v>343.5</v>
      </c>
      <c r="K18" s="12">
        <v>336.5</v>
      </c>
      <c r="L18" s="12">
        <v>358.8</v>
      </c>
      <c r="M18" s="12">
        <v>360.5</v>
      </c>
      <c r="N18" s="12">
        <v>362.5</v>
      </c>
      <c r="O18" s="12">
        <v>372.5</v>
      </c>
      <c r="P18" s="12">
        <v>364.5</v>
      </c>
      <c r="Q18" s="12">
        <v>352.5</v>
      </c>
      <c r="R18" s="12">
        <v>308.5</v>
      </c>
      <c r="S18" s="12">
        <v>308.5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47</v>
      </c>
      <c r="B1" s="5"/>
      <c r="C1" s="5"/>
      <c r="D1" s="5"/>
      <c r="E1" s="5"/>
      <c r="F1" s="5"/>
      <c r="G1" s="5"/>
      <c r="H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11.5</v>
      </c>
      <c r="C4" s="8">
        <v>10.48</v>
      </c>
      <c r="D4" s="8">
        <v>9.6</v>
      </c>
      <c r="E4" s="8">
        <v>11.620000000000001</v>
      </c>
      <c r="F4" s="8">
        <v>10.34</v>
      </c>
      <c r="G4" s="8">
        <v>8.15</v>
      </c>
      <c r="H4" s="8">
        <v>6.5299999999999994</v>
      </c>
      <c r="I4" s="8">
        <v>9.24</v>
      </c>
      <c r="J4" s="8">
        <v>11.09</v>
      </c>
      <c r="K4" s="8">
        <v>7.68</v>
      </c>
      <c r="L4" s="8">
        <v>8.0500000000000007</v>
      </c>
      <c r="M4" s="8">
        <v>7.4</v>
      </c>
      <c r="N4" s="8">
        <v>9.41</v>
      </c>
      <c r="O4" s="8">
        <v>8.120000000000001</v>
      </c>
      <c r="P4" s="8">
        <v>9.65</v>
      </c>
      <c r="Q4" s="8">
        <v>9.120000000000001</v>
      </c>
      <c r="R4" s="8">
        <v>8</v>
      </c>
      <c r="S4" s="8">
        <v>7.83</v>
      </c>
    </row>
    <row r="5" spans="1:19" x14ac:dyDescent="0.25">
      <c r="A5" t="s">
        <v>29</v>
      </c>
      <c r="B5" s="8">
        <v>6.7</v>
      </c>
      <c r="C5" s="8">
        <v>5.77</v>
      </c>
      <c r="D5" s="8">
        <v>5.5</v>
      </c>
      <c r="E5" s="8">
        <v>6.1</v>
      </c>
      <c r="F5" s="8">
        <v>5.81</v>
      </c>
      <c r="G5" s="8">
        <v>5.81</v>
      </c>
      <c r="H5" s="8">
        <v>6.96</v>
      </c>
      <c r="I5" s="8">
        <v>3.17</v>
      </c>
      <c r="J5" s="8">
        <v>0</v>
      </c>
      <c r="K5" s="8">
        <v>4.8499999999999996</v>
      </c>
      <c r="L5" s="8">
        <v>5.5</v>
      </c>
      <c r="M5" s="8">
        <v>5</v>
      </c>
      <c r="N5" s="8">
        <v>4.4800000000000004</v>
      </c>
      <c r="O5" s="8">
        <v>5.52</v>
      </c>
      <c r="P5" s="8">
        <v>4.2699999999999996</v>
      </c>
      <c r="Q5" s="8">
        <v>5.85</v>
      </c>
      <c r="R5" s="8">
        <v>5.42</v>
      </c>
      <c r="S5" s="8">
        <v>4.5</v>
      </c>
    </row>
    <row r="6" spans="1:19" x14ac:dyDescent="0.25">
      <c r="A6" t="s">
        <v>30</v>
      </c>
      <c r="B6" s="8">
        <v>14.1</v>
      </c>
      <c r="C6" s="8">
        <v>12.5</v>
      </c>
      <c r="D6" s="8">
        <v>11.4</v>
      </c>
      <c r="E6" s="8">
        <v>11.44</v>
      </c>
      <c r="F6" s="8">
        <v>11.88</v>
      </c>
      <c r="G6" s="8">
        <v>12.31</v>
      </c>
      <c r="H6" s="8">
        <v>11.35</v>
      </c>
      <c r="I6" s="8">
        <v>10.96</v>
      </c>
      <c r="J6" s="8">
        <v>11.67</v>
      </c>
      <c r="K6" s="8">
        <v>11.44</v>
      </c>
      <c r="L6" s="8">
        <v>12.46</v>
      </c>
      <c r="M6" s="8">
        <v>10.81</v>
      </c>
      <c r="N6" s="8">
        <v>10.77</v>
      </c>
      <c r="O6" s="8">
        <v>10.81</v>
      </c>
      <c r="P6" s="8">
        <v>10.87</v>
      </c>
      <c r="Q6" s="8">
        <v>10.92</v>
      </c>
      <c r="R6" s="8">
        <v>11.61</v>
      </c>
      <c r="S6" s="8">
        <v>10.43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0.04</v>
      </c>
      <c r="K8" s="8">
        <v>0.81</v>
      </c>
      <c r="L8" s="8">
        <v>0.79</v>
      </c>
      <c r="M8" s="8">
        <v>1</v>
      </c>
      <c r="N8" s="8">
        <v>1</v>
      </c>
      <c r="O8" s="8">
        <v>1</v>
      </c>
      <c r="P8" s="8">
        <v>0.96</v>
      </c>
      <c r="Q8" s="8">
        <v>0.96</v>
      </c>
      <c r="R8" s="8">
        <v>1</v>
      </c>
      <c r="S8" s="8">
        <v>1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16.189999999999998</v>
      </c>
      <c r="M9" s="8">
        <v>18.91</v>
      </c>
      <c r="N9" s="8">
        <v>20.39</v>
      </c>
      <c r="O9" s="8">
        <v>21.14</v>
      </c>
      <c r="P9" s="8">
        <v>22</v>
      </c>
      <c r="Q9" s="8">
        <v>22.64</v>
      </c>
      <c r="R9" s="8">
        <v>21.73</v>
      </c>
      <c r="S9" s="8">
        <v>21.57</v>
      </c>
    </row>
    <row r="10" spans="1:19" x14ac:dyDescent="0.25">
      <c r="A10" t="s">
        <v>34</v>
      </c>
      <c r="B10" s="8">
        <v>45.900000000000006</v>
      </c>
      <c r="C10" s="8">
        <v>66.199999999999989</v>
      </c>
      <c r="D10" s="8">
        <v>68.099999999999994</v>
      </c>
      <c r="E10" s="8">
        <v>66.260000000000005</v>
      </c>
      <c r="F10" s="8">
        <v>70.279999999999987</v>
      </c>
      <c r="G10" s="8">
        <v>68.48</v>
      </c>
      <c r="H10" s="8">
        <v>68.8</v>
      </c>
      <c r="I10" s="8">
        <v>64.56</v>
      </c>
      <c r="J10" s="8">
        <v>64.52</v>
      </c>
      <c r="K10" s="8">
        <v>65.010000000000005</v>
      </c>
      <c r="L10" s="8">
        <v>65.41</v>
      </c>
      <c r="M10" s="8">
        <v>63.59</v>
      </c>
      <c r="N10" s="8">
        <v>62.96</v>
      </c>
      <c r="O10" s="8">
        <v>64.66</v>
      </c>
      <c r="P10" s="8">
        <v>63.4</v>
      </c>
      <c r="Q10" s="8">
        <v>65.519999999999982</v>
      </c>
      <c r="R10" s="8">
        <v>66.05</v>
      </c>
      <c r="S10" s="8">
        <v>61.289999999999992</v>
      </c>
    </row>
    <row r="11" spans="1:19" x14ac:dyDescent="0.25">
      <c r="A11" t="s">
        <v>35</v>
      </c>
      <c r="B11" s="8">
        <v>36.200000000000003</v>
      </c>
      <c r="C11" s="8">
        <v>35.269999999999996</v>
      </c>
      <c r="D11" s="8">
        <v>34.299999999999997</v>
      </c>
      <c r="E11" s="8">
        <v>36.700000000000003</v>
      </c>
      <c r="F11" s="8">
        <v>36.6</v>
      </c>
      <c r="G11" s="8">
        <v>35.569999999999993</v>
      </c>
      <c r="H11" s="8">
        <v>35.01</v>
      </c>
      <c r="I11" s="8">
        <v>34.269999999999996</v>
      </c>
      <c r="J11" s="8">
        <v>36.730000000000004</v>
      </c>
      <c r="K11" s="8">
        <v>35.89</v>
      </c>
      <c r="L11" s="8">
        <v>35.46</v>
      </c>
      <c r="M11" s="8">
        <v>35.24</v>
      </c>
      <c r="N11" s="8">
        <v>34.26</v>
      </c>
      <c r="O11" s="8">
        <v>35.11</v>
      </c>
      <c r="P11" s="8">
        <v>34.700000000000003</v>
      </c>
      <c r="Q11" s="8">
        <v>34.75</v>
      </c>
      <c r="R11" s="8">
        <v>37.339999999999996</v>
      </c>
      <c r="S11" s="8">
        <v>38.46</v>
      </c>
    </row>
    <row r="12" spans="1:19" x14ac:dyDescent="0.25">
      <c r="A12" t="s">
        <v>36</v>
      </c>
      <c r="B12" s="8">
        <v>60.300000000000004</v>
      </c>
      <c r="C12" s="8">
        <v>33.28</v>
      </c>
      <c r="D12" s="8">
        <v>33.4</v>
      </c>
      <c r="E12" s="8">
        <v>32.01</v>
      </c>
      <c r="F12" s="8">
        <v>34.39</v>
      </c>
      <c r="G12" s="8">
        <v>34.620000000000005</v>
      </c>
      <c r="H12" s="8">
        <v>32.940000000000005</v>
      </c>
      <c r="I12" s="8">
        <v>33.4</v>
      </c>
      <c r="J12" s="8">
        <v>33.400000000000006</v>
      </c>
      <c r="K12" s="8">
        <v>32.94</v>
      </c>
      <c r="L12" s="8">
        <v>32.67</v>
      </c>
      <c r="M12" s="8">
        <v>29.76</v>
      </c>
      <c r="N12" s="8">
        <v>29.220000000000002</v>
      </c>
      <c r="O12" s="8">
        <v>29.040000000000003</v>
      </c>
      <c r="P12" s="8">
        <v>27.82</v>
      </c>
      <c r="Q12" s="8">
        <v>28.880000000000003</v>
      </c>
      <c r="R12" s="8">
        <v>30.25</v>
      </c>
      <c r="S12" s="8">
        <v>27.08</v>
      </c>
    </row>
    <row r="13" spans="1:19" x14ac:dyDescent="0.25">
      <c r="A13" t="s">
        <v>37</v>
      </c>
      <c r="B13" s="8">
        <v>0</v>
      </c>
      <c r="C13" s="8">
        <v>0.18</v>
      </c>
      <c r="D13" s="8">
        <v>4.5999999999999996</v>
      </c>
      <c r="E13" s="8">
        <v>6</v>
      </c>
      <c r="F13" s="8">
        <v>5.79</v>
      </c>
      <c r="G13" s="8">
        <v>5.55</v>
      </c>
      <c r="H13" s="8">
        <v>5.14</v>
      </c>
      <c r="I13" s="8">
        <v>5.71</v>
      </c>
      <c r="J13" s="8">
        <v>6.08</v>
      </c>
      <c r="K13" s="8">
        <v>6.42</v>
      </c>
      <c r="L13" s="8">
        <v>6.9</v>
      </c>
      <c r="M13" s="8">
        <v>6.92</v>
      </c>
      <c r="N13" s="8">
        <v>6</v>
      </c>
      <c r="O13" s="8">
        <v>6.17</v>
      </c>
      <c r="P13" s="8">
        <v>5.31</v>
      </c>
      <c r="Q13" s="8">
        <v>5.46</v>
      </c>
      <c r="R13" s="8">
        <v>6</v>
      </c>
      <c r="S13" s="8">
        <v>6</v>
      </c>
    </row>
    <row r="14" spans="1:19" x14ac:dyDescent="0.25">
      <c r="A14" t="s">
        <v>38</v>
      </c>
      <c r="B14" s="15">
        <v>1.2</v>
      </c>
      <c r="C14" s="15">
        <v>2.46</v>
      </c>
      <c r="D14" s="15">
        <v>2.5</v>
      </c>
      <c r="E14" s="15">
        <v>2.92</v>
      </c>
      <c r="F14" s="15">
        <v>2.69</v>
      </c>
      <c r="G14" s="15">
        <v>3.08</v>
      </c>
      <c r="H14" s="8">
        <v>3.65</v>
      </c>
      <c r="I14" s="8">
        <v>3.88</v>
      </c>
      <c r="J14" s="8">
        <v>3</v>
      </c>
      <c r="K14" s="8">
        <v>2.46</v>
      </c>
      <c r="L14" s="8">
        <v>2.81</v>
      </c>
      <c r="M14" s="8">
        <v>2.77</v>
      </c>
      <c r="N14" s="8">
        <v>3.35</v>
      </c>
      <c r="O14" s="8">
        <v>3.71</v>
      </c>
      <c r="P14" s="8">
        <v>3.31</v>
      </c>
      <c r="Q14" s="8">
        <v>2.5</v>
      </c>
      <c r="R14" s="8">
        <v>3.46</v>
      </c>
      <c r="S14" s="8">
        <v>4.0199999999999996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v>175.9</v>
      </c>
      <c r="C16" s="10">
        <f>SUM(C4:C15)</f>
        <v>166.14</v>
      </c>
      <c r="D16" s="10">
        <f>SUM(D4:D15)</f>
        <v>169.39999999999998</v>
      </c>
      <c r="E16" s="10">
        <v>173.04999999999998</v>
      </c>
      <c r="F16" s="10">
        <f>SUM(F4:F15)</f>
        <v>177.78</v>
      </c>
      <c r="G16" s="10">
        <f>SUM(G4:G15)</f>
        <v>173.57000000000002</v>
      </c>
      <c r="H16" s="10">
        <f t="shared" ref="H16:S16" si="0">SUM(H4:H15)</f>
        <v>170.37999999999997</v>
      </c>
      <c r="I16" s="10">
        <f t="shared" si="0"/>
        <v>165.19</v>
      </c>
      <c r="J16" s="10">
        <f t="shared" si="0"/>
        <v>166.53</v>
      </c>
      <c r="K16" s="10">
        <f t="shared" si="0"/>
        <v>167.5</v>
      </c>
      <c r="L16" s="10">
        <f t="shared" si="0"/>
        <v>186.23999999999998</v>
      </c>
      <c r="M16" s="10">
        <f t="shared" si="0"/>
        <v>181.4</v>
      </c>
      <c r="N16" s="10">
        <f t="shared" si="0"/>
        <v>181.83999999999997</v>
      </c>
      <c r="O16" s="10">
        <f t="shared" si="0"/>
        <v>185.28</v>
      </c>
      <c r="P16" s="10">
        <f t="shared" si="0"/>
        <v>182.29000000000002</v>
      </c>
      <c r="Q16" s="10">
        <f t="shared" si="0"/>
        <v>186.6</v>
      </c>
      <c r="R16" s="10">
        <f t="shared" si="0"/>
        <v>190.86</v>
      </c>
      <c r="S16" s="10">
        <f t="shared" si="0"/>
        <v>182.17999999999998</v>
      </c>
    </row>
    <row r="17" spans="1:19" x14ac:dyDescent="0.25"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2">
        <v>173</v>
      </c>
      <c r="C18" s="12">
        <v>173</v>
      </c>
      <c r="D18" s="12">
        <v>177</v>
      </c>
      <c r="E18" s="12">
        <v>177</v>
      </c>
      <c r="F18" s="12">
        <v>177</v>
      </c>
      <c r="G18" s="12">
        <v>176</v>
      </c>
      <c r="H18" s="12">
        <v>176</v>
      </c>
      <c r="I18" s="12">
        <v>176</v>
      </c>
      <c r="J18" s="12">
        <v>176</v>
      </c>
      <c r="K18" s="12">
        <v>167</v>
      </c>
      <c r="L18" s="12">
        <v>185.7</v>
      </c>
      <c r="M18" s="12">
        <v>186</v>
      </c>
      <c r="N18" s="12">
        <v>186</v>
      </c>
      <c r="O18" s="12">
        <v>188</v>
      </c>
      <c r="P18" s="12">
        <v>189</v>
      </c>
      <c r="Q18" s="12">
        <v>189</v>
      </c>
      <c r="R18" s="12">
        <v>189</v>
      </c>
      <c r="S18" s="12">
        <v>189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48</v>
      </c>
      <c r="B1" s="5"/>
      <c r="C1" s="5"/>
      <c r="D1" s="5"/>
      <c r="E1" s="5"/>
      <c r="F1" s="5"/>
      <c r="G1" s="5"/>
      <c r="H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0</v>
      </c>
      <c r="C4" s="8">
        <v>0</v>
      </c>
      <c r="D4" s="8">
        <v>0</v>
      </c>
      <c r="E4" s="8"/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</row>
    <row r="5" spans="1:19" x14ac:dyDescent="0.25">
      <c r="A5" t="s">
        <v>29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</row>
    <row r="6" spans="1:19" x14ac:dyDescent="0.25">
      <c r="A6" t="s">
        <v>30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x14ac:dyDescent="0.25">
      <c r="A10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19" x14ac:dyDescent="0.25">
      <c r="A11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</row>
    <row r="12" spans="1:19" x14ac:dyDescent="0.25">
      <c r="A12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19" x14ac:dyDescent="0.25">
      <c r="A13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19" x14ac:dyDescent="0.25">
      <c r="A14" t="s">
        <v>38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19" x14ac:dyDescent="0.25">
      <c r="A15" s="4" t="s">
        <v>39</v>
      </c>
      <c r="B15" s="16">
        <v>2</v>
      </c>
      <c r="C15" s="16">
        <v>2.02</v>
      </c>
      <c r="D15" s="16">
        <v>2.9</v>
      </c>
      <c r="E15" s="16">
        <v>2.5</v>
      </c>
      <c r="F15" s="16">
        <v>2.27</v>
      </c>
      <c r="G15" s="16">
        <v>3</v>
      </c>
      <c r="H15" s="9">
        <v>3.04</v>
      </c>
      <c r="I15" s="9">
        <v>4.37</v>
      </c>
      <c r="J15" s="9">
        <v>4.8899999999999997</v>
      </c>
      <c r="K15" s="9">
        <v>5.12</v>
      </c>
      <c r="L15" s="9">
        <v>8.43</v>
      </c>
      <c r="M15" s="9">
        <v>8.02</v>
      </c>
      <c r="N15" s="9">
        <v>6.27</v>
      </c>
      <c r="O15" s="9">
        <v>5.96</v>
      </c>
      <c r="P15" s="9">
        <v>5.71</v>
      </c>
      <c r="Q15" s="9">
        <v>5.35</v>
      </c>
      <c r="R15" s="9">
        <v>1.31</v>
      </c>
      <c r="S15" s="9">
        <v>0</v>
      </c>
    </row>
    <row r="16" spans="1:19" x14ac:dyDescent="0.25">
      <c r="A16" s="1" t="s">
        <v>26</v>
      </c>
      <c r="B16" s="10">
        <v>2</v>
      </c>
      <c r="C16" s="10">
        <f>SUM(C4:C15)</f>
        <v>2.02</v>
      </c>
      <c r="D16" s="10">
        <f>SUM(D4:D15)</f>
        <v>2.9</v>
      </c>
      <c r="E16" s="10">
        <f>SUM(E4:E15)</f>
        <v>2.5</v>
      </c>
      <c r="F16" s="10">
        <f>SUM(F4:F15)</f>
        <v>2.27</v>
      </c>
      <c r="G16" s="10">
        <f>SUM(G4:G15)</f>
        <v>3</v>
      </c>
      <c r="H16" s="10">
        <f t="shared" ref="H16:S16" si="0">SUM(H4:H15)</f>
        <v>3.04</v>
      </c>
      <c r="I16" s="10">
        <f t="shared" si="0"/>
        <v>4.37</v>
      </c>
      <c r="J16" s="10">
        <f t="shared" si="0"/>
        <v>4.8899999999999997</v>
      </c>
      <c r="K16" s="10">
        <f t="shared" si="0"/>
        <v>5.12</v>
      </c>
      <c r="L16" s="10">
        <f t="shared" si="0"/>
        <v>8.43</v>
      </c>
      <c r="M16" s="10">
        <f t="shared" si="0"/>
        <v>8.02</v>
      </c>
      <c r="N16" s="10">
        <f t="shared" si="0"/>
        <v>6.27</v>
      </c>
      <c r="O16" s="10">
        <f t="shared" si="0"/>
        <v>5.96</v>
      </c>
      <c r="P16" s="10">
        <f t="shared" si="0"/>
        <v>5.71</v>
      </c>
      <c r="Q16" s="10">
        <f t="shared" si="0"/>
        <v>5.35</v>
      </c>
      <c r="R16" s="10">
        <f t="shared" si="0"/>
        <v>1.31</v>
      </c>
      <c r="S16" s="10">
        <f t="shared" si="0"/>
        <v>0</v>
      </c>
    </row>
    <row r="17" spans="1:19" x14ac:dyDescent="0.25"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7">
        <v>6</v>
      </c>
      <c r="C18" s="17">
        <v>6</v>
      </c>
      <c r="D18" s="17">
        <v>7</v>
      </c>
      <c r="E18" s="17">
        <v>7</v>
      </c>
      <c r="F18" s="12">
        <v>7</v>
      </c>
      <c r="G18" s="12">
        <v>7</v>
      </c>
      <c r="H18" s="12">
        <v>7</v>
      </c>
      <c r="I18" s="12">
        <v>8</v>
      </c>
      <c r="J18" s="12">
        <v>8</v>
      </c>
      <c r="K18" s="12">
        <v>8</v>
      </c>
      <c r="L18" s="12">
        <v>8</v>
      </c>
      <c r="M18" s="12">
        <v>6</v>
      </c>
      <c r="N18" s="12">
        <v>6</v>
      </c>
      <c r="O18" s="12">
        <v>6</v>
      </c>
      <c r="P18" s="12">
        <v>6</v>
      </c>
      <c r="Q18" s="12">
        <v>6</v>
      </c>
      <c r="R18" s="12">
        <v>6</v>
      </c>
      <c r="S18" s="12">
        <v>0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8"/>
  <sheetViews>
    <sheetView workbookViewId="0"/>
  </sheetViews>
  <sheetFormatPr defaultRowHeight="15" x14ac:dyDescent="0.25"/>
  <cols>
    <col min="1" max="1" width="24.85546875" customWidth="1"/>
    <col min="2" max="19" width="9.7109375" customWidth="1"/>
  </cols>
  <sheetData>
    <row r="1" spans="1:19" x14ac:dyDescent="0.25">
      <c r="A1" s="5" t="s">
        <v>49</v>
      </c>
      <c r="B1" s="5"/>
      <c r="C1" s="5"/>
      <c r="D1" s="5"/>
      <c r="E1" s="5"/>
    </row>
    <row r="3" spans="1:19" ht="14.45" customHeight="1" x14ac:dyDescent="0.25">
      <c r="A3" s="2" t="s">
        <v>27</v>
      </c>
      <c r="B3" s="3" t="s">
        <v>50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x14ac:dyDescent="0.25">
      <c r="A4" t="s">
        <v>28</v>
      </c>
      <c r="B4" s="8">
        <v>10</v>
      </c>
      <c r="C4" s="8">
        <v>9.42</v>
      </c>
      <c r="D4" s="8">
        <v>10</v>
      </c>
      <c r="E4" s="8">
        <v>9.85</v>
      </c>
      <c r="F4" s="8">
        <v>8.25</v>
      </c>
      <c r="G4" s="8">
        <v>9.16</v>
      </c>
      <c r="H4" s="8">
        <v>8.68</v>
      </c>
      <c r="I4" s="8">
        <v>8.6199999999999992</v>
      </c>
      <c r="J4" s="8">
        <v>7.3999999999999995</v>
      </c>
      <c r="K4" s="8">
        <v>8</v>
      </c>
      <c r="L4" s="8">
        <v>7.02</v>
      </c>
      <c r="M4" s="8">
        <v>6.49</v>
      </c>
      <c r="N4" s="8">
        <v>7</v>
      </c>
      <c r="O4" s="8">
        <v>7.19</v>
      </c>
      <c r="P4" s="8">
        <v>8</v>
      </c>
      <c r="Q4" s="8">
        <v>8</v>
      </c>
      <c r="R4" s="8">
        <v>8</v>
      </c>
      <c r="S4" s="8">
        <v>8.73</v>
      </c>
    </row>
    <row r="5" spans="1:19" x14ac:dyDescent="0.25">
      <c r="A5" t="s">
        <v>29</v>
      </c>
      <c r="B5" s="8">
        <v>8.1999999999999993</v>
      </c>
      <c r="C5" s="8">
        <v>7.31</v>
      </c>
      <c r="D5" s="8">
        <v>7.5</v>
      </c>
      <c r="E5" s="8">
        <v>8.58</v>
      </c>
      <c r="F5" s="8">
        <v>8.65</v>
      </c>
      <c r="G5" s="8">
        <v>7.03</v>
      </c>
      <c r="H5" s="8">
        <v>8.6199999999999992</v>
      </c>
      <c r="I5" s="8">
        <v>7.67</v>
      </c>
      <c r="J5" s="8">
        <v>7.69</v>
      </c>
      <c r="K5" s="8">
        <v>7.46</v>
      </c>
      <c r="L5" s="8">
        <v>7</v>
      </c>
      <c r="M5" s="8">
        <v>7.09</v>
      </c>
      <c r="N5" s="8">
        <v>7</v>
      </c>
      <c r="O5" s="8">
        <v>7</v>
      </c>
      <c r="P5" s="8">
        <v>7.69</v>
      </c>
      <c r="Q5" s="8">
        <v>6.85</v>
      </c>
      <c r="R5" s="8">
        <v>6.75</v>
      </c>
      <c r="S5" s="8">
        <v>6.98</v>
      </c>
    </row>
    <row r="6" spans="1:19" x14ac:dyDescent="0.25">
      <c r="A6" t="s">
        <v>30</v>
      </c>
      <c r="B6" s="8">
        <v>8.9</v>
      </c>
      <c r="C6" s="8">
        <v>9.18</v>
      </c>
      <c r="D6" s="8">
        <v>6.9</v>
      </c>
      <c r="E6" s="8">
        <v>7.92</v>
      </c>
      <c r="F6" s="8">
        <v>8.4700000000000006</v>
      </c>
      <c r="G6" s="8">
        <v>9.1999999999999993</v>
      </c>
      <c r="H6" s="8">
        <v>9.1999999999999993</v>
      </c>
      <c r="I6" s="8">
        <v>8.3800000000000008</v>
      </c>
      <c r="J6" s="8">
        <v>8.34</v>
      </c>
      <c r="K6" s="8">
        <v>8.8800000000000008</v>
      </c>
      <c r="L6" s="8">
        <v>7.89</v>
      </c>
      <c r="M6" s="8">
        <v>8.5299999999999994</v>
      </c>
      <c r="N6" s="8">
        <v>7.44</v>
      </c>
      <c r="O6" s="8">
        <v>8.32</v>
      </c>
      <c r="P6" s="8">
        <v>8.44</v>
      </c>
      <c r="Q6" s="8">
        <v>9.35</v>
      </c>
      <c r="R6" s="8">
        <v>9.23</v>
      </c>
      <c r="S6" s="8">
        <v>8.6</v>
      </c>
    </row>
    <row r="7" spans="1:19" x14ac:dyDescent="0.25">
      <c r="A7" t="s">
        <v>31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spans="1:19" x14ac:dyDescent="0.25">
      <c r="A8" t="s">
        <v>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0.04</v>
      </c>
      <c r="K8" s="8">
        <v>1</v>
      </c>
      <c r="L8" s="8">
        <v>0.54</v>
      </c>
      <c r="M8" s="8">
        <v>0.28999999999999998</v>
      </c>
      <c r="N8" s="8">
        <v>1</v>
      </c>
      <c r="O8" s="8">
        <v>1</v>
      </c>
      <c r="P8" s="8">
        <v>1</v>
      </c>
      <c r="Q8" s="8">
        <v>1</v>
      </c>
      <c r="R8" s="8">
        <v>1</v>
      </c>
      <c r="S8" s="8">
        <v>1</v>
      </c>
    </row>
    <row r="9" spans="1:19" x14ac:dyDescent="0.25">
      <c r="A9" t="s">
        <v>33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11.64</v>
      </c>
      <c r="M9" s="8">
        <v>11.97</v>
      </c>
      <c r="N9" s="8">
        <v>9.19</v>
      </c>
      <c r="O9" s="8">
        <v>9.1999999999999993</v>
      </c>
      <c r="P9" s="8">
        <v>9.15</v>
      </c>
      <c r="Q9" s="8">
        <v>8.48</v>
      </c>
      <c r="R9" s="8">
        <v>8.68</v>
      </c>
      <c r="S9" s="8">
        <v>8.2100000000000009</v>
      </c>
    </row>
    <row r="10" spans="1:19" x14ac:dyDescent="0.25">
      <c r="A10" t="s">
        <v>34</v>
      </c>
      <c r="B10" s="8">
        <v>217.60000000000002</v>
      </c>
      <c r="C10" s="8">
        <v>219.4</v>
      </c>
      <c r="D10" s="8">
        <v>218.5</v>
      </c>
      <c r="E10" s="8">
        <v>215.05</v>
      </c>
      <c r="F10" s="8">
        <v>221.78</v>
      </c>
      <c r="G10" s="8">
        <v>220.48999999999998</v>
      </c>
      <c r="H10" s="8">
        <v>218.22</v>
      </c>
      <c r="I10" s="8">
        <v>215.34</v>
      </c>
      <c r="J10" s="8">
        <v>213.73000000000002</v>
      </c>
      <c r="K10" s="8">
        <v>219.73</v>
      </c>
      <c r="L10" s="8">
        <v>215.02</v>
      </c>
      <c r="M10" s="8">
        <v>207.42</v>
      </c>
      <c r="N10" s="8">
        <v>209.68</v>
      </c>
      <c r="O10" s="8">
        <v>212.89000000000001</v>
      </c>
      <c r="P10" s="8">
        <v>213.35</v>
      </c>
      <c r="Q10" s="8">
        <v>212.39000000000001</v>
      </c>
      <c r="R10" s="8">
        <v>211.36999999999998</v>
      </c>
      <c r="S10" s="8">
        <v>205.37999999999997</v>
      </c>
    </row>
    <row r="11" spans="1:19" x14ac:dyDescent="0.25">
      <c r="A11" t="s">
        <v>35</v>
      </c>
      <c r="B11" s="8">
        <v>35.5</v>
      </c>
      <c r="C11" s="8">
        <v>38.56</v>
      </c>
      <c r="D11" s="8">
        <v>37.799999999999997</v>
      </c>
      <c r="E11" s="8">
        <v>38.08</v>
      </c>
      <c r="F11" s="8">
        <v>37.11</v>
      </c>
      <c r="G11" s="8">
        <v>33.1</v>
      </c>
      <c r="H11" s="8">
        <v>33.47</v>
      </c>
      <c r="I11" s="8">
        <v>32.32</v>
      </c>
      <c r="J11" s="8">
        <v>36.57</v>
      </c>
      <c r="K11" s="8">
        <v>29.53</v>
      </c>
      <c r="L11" s="8">
        <v>26.060000000000002</v>
      </c>
      <c r="M11" s="8">
        <v>26.95</v>
      </c>
      <c r="N11" s="8">
        <v>28.590000000000003</v>
      </c>
      <c r="O11" s="8">
        <v>29</v>
      </c>
      <c r="P11" s="8">
        <v>30.310000000000002</v>
      </c>
      <c r="Q11" s="8">
        <v>30.72</v>
      </c>
      <c r="R11" s="8">
        <v>30.18</v>
      </c>
      <c r="S11" s="8">
        <v>29.75</v>
      </c>
    </row>
    <row r="12" spans="1:19" x14ac:dyDescent="0.25">
      <c r="A12" t="s">
        <v>36</v>
      </c>
      <c r="B12" s="8">
        <v>43.400000000000006</v>
      </c>
      <c r="C12" s="8">
        <v>42.81</v>
      </c>
      <c r="D12" s="8">
        <v>42.6</v>
      </c>
      <c r="E12" s="8">
        <v>41.14</v>
      </c>
      <c r="F12" s="8">
        <v>40.65</v>
      </c>
      <c r="G12" s="8">
        <v>39.07</v>
      </c>
      <c r="H12" s="8">
        <v>41.47</v>
      </c>
      <c r="I12" s="8">
        <v>41.739999999999995</v>
      </c>
      <c r="J12" s="8">
        <v>51.92</v>
      </c>
      <c r="K12" s="8">
        <v>68.34</v>
      </c>
      <c r="L12" s="8">
        <v>70.69</v>
      </c>
      <c r="M12" s="8">
        <v>69.59</v>
      </c>
      <c r="N12" s="8">
        <v>66.680000000000007</v>
      </c>
      <c r="O12" s="8">
        <v>70.69</v>
      </c>
      <c r="P12" s="8">
        <v>69.36</v>
      </c>
      <c r="Q12" s="8">
        <v>66.62</v>
      </c>
      <c r="R12" s="8">
        <v>62.580000000000005</v>
      </c>
      <c r="S12" s="8">
        <v>59.9</v>
      </c>
    </row>
    <row r="13" spans="1:19" x14ac:dyDescent="0.25">
      <c r="A13" t="s">
        <v>37</v>
      </c>
      <c r="B13" s="8">
        <v>0</v>
      </c>
      <c r="C13" s="8">
        <v>0.31</v>
      </c>
      <c r="D13" s="8">
        <v>7.5</v>
      </c>
      <c r="E13" s="8">
        <v>7</v>
      </c>
      <c r="F13" s="8">
        <v>6.69</v>
      </c>
      <c r="G13" s="8">
        <v>6.17</v>
      </c>
      <c r="H13" s="8">
        <v>7.36</v>
      </c>
      <c r="I13" s="8">
        <v>8.65</v>
      </c>
      <c r="J13" s="8">
        <v>7.94</v>
      </c>
      <c r="K13" s="8">
        <v>7.51</v>
      </c>
      <c r="L13" s="8">
        <v>7.96</v>
      </c>
      <c r="M13" s="8">
        <v>7.29</v>
      </c>
      <c r="N13" s="8">
        <v>6.94</v>
      </c>
      <c r="O13" s="8">
        <v>8.41</v>
      </c>
      <c r="P13" s="8">
        <v>7.94</v>
      </c>
      <c r="Q13" s="8">
        <v>7.53</v>
      </c>
      <c r="R13" s="8">
        <v>8</v>
      </c>
      <c r="S13" s="8">
        <v>7.27</v>
      </c>
    </row>
    <row r="14" spans="1:19" x14ac:dyDescent="0.25">
      <c r="A14" t="s">
        <v>38</v>
      </c>
      <c r="B14" s="15">
        <v>4.8</v>
      </c>
      <c r="C14" s="15">
        <v>5.08</v>
      </c>
      <c r="D14" s="15">
        <v>5.7</v>
      </c>
      <c r="E14" s="15">
        <v>6.17</v>
      </c>
      <c r="F14" s="15">
        <v>5.04</v>
      </c>
      <c r="G14" s="15">
        <v>5.81</v>
      </c>
      <c r="H14" s="8">
        <v>5.77</v>
      </c>
      <c r="I14" s="8">
        <v>5.83</v>
      </c>
      <c r="J14" s="8">
        <v>5.46</v>
      </c>
      <c r="K14" s="8">
        <v>4.7300000000000004</v>
      </c>
      <c r="L14" s="8">
        <v>5.52</v>
      </c>
      <c r="M14" s="8">
        <v>5.04</v>
      </c>
      <c r="N14" s="8">
        <v>5.77</v>
      </c>
      <c r="O14" s="8">
        <v>6.61</v>
      </c>
      <c r="P14" s="8">
        <v>7</v>
      </c>
      <c r="Q14" s="8">
        <v>7</v>
      </c>
      <c r="R14" s="8">
        <v>6.75</v>
      </c>
      <c r="S14" s="8">
        <v>6.69</v>
      </c>
    </row>
    <row r="15" spans="1:19" x14ac:dyDescent="0.25">
      <c r="A15" s="4" t="s">
        <v>39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5">
      <c r="A16" s="1" t="s">
        <v>26</v>
      </c>
      <c r="B16" s="10">
        <f>SUM(B4:B15)</f>
        <v>328.40000000000003</v>
      </c>
      <c r="C16" s="10">
        <f>SUM(C4:C15)</f>
        <v>332.07</v>
      </c>
      <c r="D16" s="10">
        <f>SUM(D4:D15)</f>
        <v>336.5</v>
      </c>
      <c r="E16" s="10">
        <v>333.79</v>
      </c>
      <c r="F16" s="10">
        <f>SUM(F4:F15)</f>
        <v>336.64</v>
      </c>
      <c r="G16" s="10">
        <f>SUM(G4:G15)</f>
        <v>330.03000000000003</v>
      </c>
      <c r="H16" s="10">
        <f t="shared" ref="H16:S16" si="0">SUM(H4:H15)</f>
        <v>332.78999999999996</v>
      </c>
      <c r="I16" s="10">
        <f t="shared" si="0"/>
        <v>328.54999999999995</v>
      </c>
      <c r="J16" s="10">
        <f t="shared" si="0"/>
        <v>339.09000000000003</v>
      </c>
      <c r="K16" s="10">
        <f t="shared" si="0"/>
        <v>355.18000000000006</v>
      </c>
      <c r="L16" s="10">
        <f t="shared" si="0"/>
        <v>359.34</v>
      </c>
      <c r="M16" s="10">
        <f t="shared" si="0"/>
        <v>350.66000000000008</v>
      </c>
      <c r="N16" s="10">
        <f t="shared" si="0"/>
        <v>349.28999999999996</v>
      </c>
      <c r="O16" s="10">
        <f t="shared" si="0"/>
        <v>360.31000000000006</v>
      </c>
      <c r="P16" s="10">
        <f t="shared" si="0"/>
        <v>362.24</v>
      </c>
      <c r="Q16" s="10">
        <f t="shared" si="0"/>
        <v>357.94</v>
      </c>
      <c r="R16" s="10">
        <f t="shared" si="0"/>
        <v>352.53999999999996</v>
      </c>
      <c r="S16" s="10">
        <f t="shared" si="0"/>
        <v>342.50999999999993</v>
      </c>
    </row>
    <row r="17" spans="1:19" x14ac:dyDescent="0.25"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7" t="s">
        <v>42</v>
      </c>
      <c r="B18" s="17">
        <v>333</v>
      </c>
      <c r="C18" s="17">
        <v>333</v>
      </c>
      <c r="D18" s="17">
        <v>341</v>
      </c>
      <c r="E18" s="17">
        <v>341</v>
      </c>
      <c r="F18" s="12">
        <v>341</v>
      </c>
      <c r="G18" s="12">
        <v>341</v>
      </c>
      <c r="H18" s="12">
        <v>344</v>
      </c>
      <c r="I18" s="12">
        <v>344</v>
      </c>
      <c r="J18" s="12">
        <v>344</v>
      </c>
      <c r="K18" s="12">
        <v>350</v>
      </c>
      <c r="L18" s="12">
        <v>359.8</v>
      </c>
      <c r="M18" s="12">
        <v>357.5</v>
      </c>
      <c r="N18" s="12">
        <v>358.5</v>
      </c>
      <c r="O18" s="12">
        <v>364.5</v>
      </c>
      <c r="P18" s="12">
        <v>353.5</v>
      </c>
      <c r="Q18" s="12">
        <v>353.5</v>
      </c>
      <c r="R18" s="12">
        <v>353.5</v>
      </c>
      <c r="S18" s="12">
        <v>353.5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B26A42005044D9F9746BF5666E1C4" ma:contentTypeVersion="10" ma:contentTypeDescription="Create a new document." ma:contentTypeScope="" ma:versionID="e1d005eed3d7f4a1f1e0a458e1bc7791">
  <xsd:schema xmlns:xsd="http://www.w3.org/2001/XMLSchema" xmlns:xs="http://www.w3.org/2001/XMLSchema" xmlns:p="http://schemas.microsoft.com/office/2006/metadata/properties" xmlns:ns2="c83e31e6-a75f-4612-8762-1b30b082ca5e" xmlns:ns3="01c8c5b9-2c47-487d-b1fe-8c12af0e6b0a" targetNamespace="http://schemas.microsoft.com/office/2006/metadata/properties" ma:root="true" ma:fieldsID="e4fbba1ee12ed1a144d9a1e2d7346826" ns2:_="" ns3:_="">
    <xsd:import namespace="c83e31e6-a75f-4612-8762-1b30b082ca5e"/>
    <xsd:import namespace="01c8c5b9-2c47-487d-b1fe-8c12af0e6b0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31e6-a75f-4612-8762-1b30b082ca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1" nillable="true" ma:displayName="Shared With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8c5b9-2c47-487d-b1fe-8c12af0e6b0a" elementFormDefault="qualified">
    <xsd:import namespace="http://schemas.microsoft.com/office/2006/documentManagement/types"/>
    <xsd:import namespace="http://schemas.microsoft.com/office/infopath/2007/PartnerControls"/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c83e31e6-a75f-4612-8762-1b30b082ca5e" xsi:nil="true"/>
    <SharedWithUsers xmlns="c83e31e6-a75f-4612-8762-1b30b082ca5e">
      <UserInfo>
        <DisplayName/>
        <AccountId xsi:nil="true"/>
        <AccountType/>
      </UserInfo>
    </SharedWithUsers>
    <_dlc_DocId xmlns="c83e31e6-a75f-4612-8762-1b30b082ca5e" xsi:nil="true"/>
    <_dlc_DocIdUrl xmlns="c83e31e6-a75f-4612-8762-1b30b082ca5e">
      <Url xsi:nil="true"/>
      <Description xsi:nil="true"/>
    </_dlc_DocIdUrl>
  </documentManagement>
</p:properties>
</file>

<file path=customXml/itemProps1.xml><?xml version="1.0" encoding="utf-8"?>
<ds:datastoreItem xmlns:ds="http://schemas.openxmlformats.org/officeDocument/2006/customXml" ds:itemID="{CFDC15B7-8880-4299-85F9-D433FA3A2C04}"/>
</file>

<file path=customXml/itemProps2.xml><?xml version="1.0" encoding="utf-8"?>
<ds:datastoreItem xmlns:ds="http://schemas.openxmlformats.org/officeDocument/2006/customXml" ds:itemID="{2432FAEA-71E2-436A-A6FE-B71B864879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C7197F-CAF6-445F-84B3-EFD835962283}">
  <ds:schemaRefs>
    <ds:schemaRef ds:uri="http://schemas.microsoft.com/office/2006/metadata/properties"/>
    <ds:schemaRef ds:uri="http://schemas.microsoft.com/office/infopath/2007/PartnerControls"/>
    <ds:schemaRef ds:uri="c83e31e6-a75f-4612-8762-1b30b082ca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WAPA</vt:lpstr>
      <vt:lpstr>CRSP</vt:lpstr>
      <vt:lpstr>DSW</vt:lpstr>
      <vt:lpstr>HQ</vt:lpstr>
      <vt:lpstr>RMR</vt:lpstr>
      <vt:lpstr>SNR</vt:lpstr>
      <vt:lpstr>TIP</vt:lpstr>
      <vt:lpstr>UGP</vt:lpstr>
      <vt:lpstr>CRSP!Print_Area</vt:lpstr>
      <vt:lpstr>DSW!Print_Area</vt:lpstr>
      <vt:lpstr>HQ!Print_Area</vt:lpstr>
      <vt:lpstr>RMR!Print_Area</vt:lpstr>
      <vt:lpstr>SNR!Print_Area</vt:lpstr>
      <vt:lpstr>TIP!Print_Area</vt:lpstr>
      <vt:lpstr>UGP!Print_Area</vt:lpstr>
      <vt:lpstr>WAPA!Print_Area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Federal-FTE-Report-FY-2008-2020</dc:title>
  <dc:subject/>
  <dc:creator>DOEUSER</dc:creator>
  <cp:keywords/>
  <dc:description/>
  <cp:lastModifiedBy>Fichera, Annalisa</cp:lastModifiedBy>
  <cp:revision/>
  <dcterms:created xsi:type="dcterms:W3CDTF">2017-11-28T21:09:52Z</dcterms:created>
  <dcterms:modified xsi:type="dcterms:W3CDTF">2026-01-16T16:13:49Z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0x010100AD3B26A42005044D9F9746BF5666E1C4</vt:lpwstr>
  </property>
  <property fmtid="{D5CDD505-2E9C-101B-9397-08002B2CF9AE}" pid="4" name="_dlc_DocIdItemGuid">
    <vt:lpwstr>f4b42c58-198c-417a-89ce-10f2d63f47a6</vt:lpwstr>
  </property>
  <property fmtid="{D5CDD505-2E9C-101B-9397-08002B2CF9AE}" pid="5" name="Order">
    <vt:r8>3100</vt:r8>
  </property>
  <property fmtid="{D5CDD505-2E9C-101B-9397-08002B2CF9AE}" pid="6" name="SV_HIDDEN_GRID_QUERY_LIST_4F35BF76-6C0D-4D9B-82B2-816C12CF3733">
    <vt:lpwstr>empty_477D106A-C0D6-4607-AEBD-E2C9D60EA279</vt:lpwstr>
  </property>
</Properties>
</file>